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lena.kroeninger\Documents\Arbeit\Uni Düsseldorf\Mikroskopie\20250110 Adea456 (Anay)\Quantification\"/>
    </mc:Choice>
  </mc:AlternateContent>
  <xr:revisionPtr revIDLastSave="0" documentId="13_ncr:1_{DDDF6558-6D6A-4188-A119-DBE6D5F2474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I14" i="1"/>
  <c r="I13" i="1"/>
  <c r="I6" i="1"/>
  <c r="I5" i="1"/>
  <c r="I23" i="1" l="1"/>
  <c r="I15" i="1"/>
  <c r="J13" i="1" s="1"/>
  <c r="I7" i="1"/>
  <c r="J14" i="1" l="1"/>
  <c r="O5" i="1" s="1"/>
  <c r="N5" i="1"/>
  <c r="J22" i="1"/>
  <c r="O3" i="1" s="1"/>
  <c r="J21" i="1"/>
  <c r="J6" i="1"/>
  <c r="O4" i="1" s="1"/>
  <c r="J5" i="1"/>
  <c r="N4" i="1" s="1"/>
  <c r="J15" i="1" l="1"/>
  <c r="J23" i="1"/>
  <c r="N3" i="1"/>
  <c r="J7" i="1"/>
</calcChain>
</file>

<file path=xl/sharedStrings.xml><?xml version="1.0" encoding="utf-8"?>
<sst xmlns="http://schemas.openxmlformats.org/spreadsheetml/2006/main" count="30" uniqueCount="11">
  <si>
    <t>fluorescent</t>
  </si>
  <si>
    <t>non-fluorescent</t>
  </si>
  <si>
    <t>Picture set</t>
  </si>
  <si>
    <t>Sum</t>
  </si>
  <si>
    <t>[%]</t>
  </si>
  <si>
    <t>In total</t>
  </si>
  <si>
    <t>Adea126</t>
  </si>
  <si>
    <t>Adea456</t>
  </si>
  <si>
    <t>WT</t>
  </si>
  <si>
    <t>* imaged by Anay on 31-12-24</t>
  </si>
  <si>
    <t>* C4 showed the highest amount of fluorescent cells // imaged by Anay on 10-01-24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</si>
</sst>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1" fillId="0" borderId="0" xfId="0" applyFont="1" applyAlignment="1">
      <alignment vertical="center"/>
    </xf>
    <xf numFmtId="164" fontId="0" fillId="0" borderId="0" xfId="0" applyNumberFormat="1"/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Tabelle1!$N$2</c:f>
              <c:strCache>
                <c:ptCount val="1"/>
                <c:pt idx="0">
                  <c:v>fluorescent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Tabelle1!$M$3:$M$5</c:f>
              <c:strCache>
                <c:ptCount val="3"/>
                <c:pt idx="0">
                  <c:v>WT</c:v>
                </c:pt>
                <c:pt idx="1">
                  <c:v>Adea126</c:v>
                </c:pt>
                <c:pt idx="2">
                  <c:v>Adea456</c:v>
                </c:pt>
              </c:strCache>
            </c:strRef>
          </c:cat>
          <c:val>
            <c:numRef>
              <c:f>Tabelle1!$N$3:$N$5</c:f>
              <c:numCache>
                <c:formatCode>0.0</c:formatCode>
                <c:ptCount val="3"/>
                <c:pt idx="0">
                  <c:v>1.2448132780082988</c:v>
                </c:pt>
                <c:pt idx="1">
                  <c:v>100</c:v>
                </c:pt>
                <c:pt idx="2">
                  <c:v>98.154981549815503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3-42FB-94CB-2A82EF8644B8}"/>
            </c:ext>
          </c:extLst>
        </c:ser>
        <c:ser>
          <c:idx val="1"/>
          <c:order val="1"/>
          <c:tx>
            <c:strRef>
              <c:f>Tabelle1!$O$2</c:f>
              <c:strCache>
                <c:ptCount val="1"/>
                <c:pt idx="0">
                  <c:v>non-fluorescent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Tabelle1!$M$3:$M$5</c:f>
              <c:strCache>
                <c:ptCount val="3"/>
                <c:pt idx="0">
                  <c:v>WT</c:v>
                </c:pt>
                <c:pt idx="1">
                  <c:v>Adea126</c:v>
                </c:pt>
                <c:pt idx="2">
                  <c:v>Adea456</c:v>
                </c:pt>
              </c:strCache>
            </c:strRef>
          </c:cat>
          <c:val>
            <c:numRef>
              <c:f>Tabelle1!$O$3:$O$5</c:f>
              <c:numCache>
                <c:formatCode>0.0</c:formatCode>
                <c:ptCount val="3"/>
                <c:pt idx="0">
                  <c:v>98.755186721991706</c:v>
                </c:pt>
                <c:pt idx="1">
                  <c:v>0</c:v>
                </c:pt>
                <c:pt idx="2">
                  <c:v>1.8587360594795539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A3-42FB-94CB-2A82EF864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410080"/>
        <c:axId val="722405400"/>
      </c:barChart>
      <c:catAx>
        <c:axId val="72241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2405400"/>
        <c:crosses val="autoZero"/>
        <c:auto val="1"/>
        <c:lblAlgn val="ctr"/>
        <c:lblOffset val="100"/>
        <c:noMultiLvlLbl val="0"/>
      </c:catAx>
      <c:valAx>
        <c:axId val="722405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241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296741</xdr:colOff>
      <xdr:row>7</xdr:row>
      <xdr:rowOff>71511</xdr:rowOff>
    </xdr:from>
    <xdr:to>
      <xdr:col>18</xdr:col>
      <xdr:colOff>168666</xdr:colOff>
      <xdr:row>21</xdr:row>
      <xdr:rowOff>74735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CE6B7EB-F9A2-5DD3-2D6C-D9E2481040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zoomScale="130" zoomScaleNormal="130" workbookViewId="0">
      <selection activeCell="F15" sqref="F15"/>
    </sheetView>
  </sheetViews>
  <sheetFormatPr baseColWidth="10" defaultColWidth="8.88671875" defaultRowHeight="14.4" x14ac:dyDescent="0.3"/>
  <cols>
    <col min="1" max="1" width="14.88671875" bestFit="1" customWidth="1"/>
    <col min="14" max="14" width="10.21875" bestFit="1" customWidth="1"/>
    <col min="15" max="15" width="14" bestFit="1" customWidth="1"/>
  </cols>
  <sheetData>
    <row r="1" spans="1:15" x14ac:dyDescent="0.3">
      <c r="N1" s="17" t="s">
        <v>4</v>
      </c>
      <c r="O1" s="17"/>
    </row>
    <row r="2" spans="1:15" x14ac:dyDescent="0.3">
      <c r="N2" s="10" t="s">
        <v>0</v>
      </c>
      <c r="O2" s="10" t="s">
        <v>1</v>
      </c>
    </row>
    <row r="3" spans="1:15" x14ac:dyDescent="0.3">
      <c r="A3" s="13" t="s">
        <v>6</v>
      </c>
      <c r="B3" s="14" t="s">
        <v>2</v>
      </c>
      <c r="C3" s="15"/>
      <c r="D3" s="15"/>
      <c r="E3" s="15"/>
      <c r="F3" s="15"/>
      <c r="G3" s="15"/>
      <c r="H3" s="16"/>
      <c r="I3" s="14" t="s">
        <v>5</v>
      </c>
      <c r="J3" s="16"/>
      <c r="M3" t="s">
        <v>8</v>
      </c>
      <c r="N3" s="11">
        <f>J21</f>
        <v>1.2448132780082988</v>
      </c>
      <c r="O3" s="11">
        <f>J22</f>
        <v>98.755186721991706</v>
      </c>
    </row>
    <row r="4" spans="1:15" x14ac:dyDescent="0.3">
      <c r="A4" s="13"/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6" t="s">
        <v>3</v>
      </c>
      <c r="J4" s="8" t="s">
        <v>4</v>
      </c>
      <c r="M4" t="s">
        <v>6</v>
      </c>
      <c r="N4" s="11">
        <f>J5</f>
        <v>100</v>
      </c>
      <c r="O4" s="11">
        <f>J6</f>
        <v>0</v>
      </c>
    </row>
    <row r="5" spans="1:15" x14ac:dyDescent="0.3">
      <c r="A5" s="3" t="s">
        <v>0</v>
      </c>
      <c r="B5" s="4">
        <v>49</v>
      </c>
      <c r="C5" s="4">
        <v>39</v>
      </c>
      <c r="D5" s="4">
        <v>43</v>
      </c>
      <c r="E5" s="4">
        <v>56</v>
      </c>
      <c r="F5" s="4">
        <v>68</v>
      </c>
      <c r="G5" s="4"/>
      <c r="H5" s="4"/>
      <c r="I5" s="7">
        <f>SUM(B5:H5)</f>
        <v>255</v>
      </c>
      <c r="J5" s="5">
        <f>I5/$I$7*100</f>
        <v>100</v>
      </c>
      <c r="M5" t="s">
        <v>7</v>
      </c>
      <c r="N5" s="11">
        <f>J13</f>
        <v>98.154981549815503</v>
      </c>
      <c r="O5" s="11">
        <f>J14</f>
        <v>1.8587360594795539</v>
      </c>
    </row>
    <row r="6" spans="1:15" x14ac:dyDescent="0.3">
      <c r="A6" s="3" t="s">
        <v>1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/>
      <c r="H6" s="4"/>
      <c r="I6" s="7">
        <f>SUM(B6:H6)</f>
        <v>0</v>
      </c>
      <c r="J6" s="5">
        <f>I6/$I$7*100</f>
        <v>0</v>
      </c>
      <c r="N6" s="11"/>
      <c r="O6" s="11"/>
    </row>
    <row r="7" spans="1:15" x14ac:dyDescent="0.3">
      <c r="A7" s="2"/>
      <c r="B7" s="2"/>
      <c r="C7" s="2"/>
      <c r="D7" s="2"/>
      <c r="E7" s="2"/>
      <c r="F7" s="2"/>
      <c r="G7" s="1"/>
      <c r="H7" s="1"/>
      <c r="I7" s="7">
        <f>SUM(I5:I6)</f>
        <v>255</v>
      </c>
      <c r="J7" s="9">
        <f>SUM(J5:J6)</f>
        <v>100</v>
      </c>
    </row>
    <row r="8" spans="1:15" x14ac:dyDescent="0.3">
      <c r="A8" s="12" t="s">
        <v>9</v>
      </c>
    </row>
    <row r="11" spans="1:15" x14ac:dyDescent="0.3">
      <c r="A11" s="13" t="s">
        <v>7</v>
      </c>
      <c r="B11" s="14" t="s">
        <v>2</v>
      </c>
      <c r="C11" s="15"/>
      <c r="D11" s="15"/>
      <c r="E11" s="15"/>
      <c r="F11" s="15"/>
      <c r="G11" s="15"/>
      <c r="H11" s="16"/>
      <c r="I11" s="14" t="s">
        <v>5</v>
      </c>
      <c r="J11" s="16"/>
    </row>
    <row r="12" spans="1:15" x14ac:dyDescent="0.3">
      <c r="A12" s="13"/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6" t="s">
        <v>3</v>
      </c>
      <c r="J12" s="8" t="s">
        <v>4</v>
      </c>
    </row>
    <row r="13" spans="1:15" x14ac:dyDescent="0.3">
      <c r="A13" s="3" t="s">
        <v>0</v>
      </c>
      <c r="B13" s="4">
        <v>51</v>
      </c>
      <c r="C13" s="4">
        <v>43</v>
      </c>
      <c r="D13" s="4">
        <v>41</v>
      </c>
      <c r="E13" s="4">
        <v>69</v>
      </c>
      <c r="F13" s="4">
        <v>62</v>
      </c>
      <c r="G13" s="4"/>
      <c r="H13" s="4"/>
      <c r="I13" s="7">
        <f>SUM(B13:H13)</f>
        <v>266</v>
      </c>
      <c r="J13" s="5">
        <f>I13/($I$15)*100</f>
        <v>98.154981549815503</v>
      </c>
    </row>
    <row r="14" spans="1:15" x14ac:dyDescent="0.3">
      <c r="A14" s="3" t="s">
        <v>1</v>
      </c>
      <c r="B14" s="4">
        <v>1</v>
      </c>
      <c r="C14" s="4">
        <v>1</v>
      </c>
      <c r="D14" s="4">
        <v>0</v>
      </c>
      <c r="E14" s="4">
        <v>2</v>
      </c>
      <c r="F14" s="4">
        <v>1</v>
      </c>
      <c r="G14" s="4"/>
      <c r="H14" s="4"/>
      <c r="I14" s="7">
        <f>SUM(B14:H14)</f>
        <v>5</v>
      </c>
      <c r="J14" s="5">
        <f>I14/($I$15-2)*100</f>
        <v>1.8587360594795539</v>
      </c>
    </row>
    <row r="15" spans="1:15" x14ac:dyDescent="0.3">
      <c r="A15" s="2"/>
      <c r="B15" s="2"/>
      <c r="C15" s="2"/>
      <c r="D15" s="2"/>
      <c r="E15" s="2"/>
      <c r="F15" s="2"/>
      <c r="G15" s="1"/>
      <c r="H15" s="1"/>
      <c r="I15" s="7">
        <f>SUM(I13:I14)</f>
        <v>271</v>
      </c>
      <c r="J15" s="9">
        <f>SUM(J13:J14)</f>
        <v>100.01371760929506</v>
      </c>
    </row>
    <row r="16" spans="1:15" x14ac:dyDescent="0.3">
      <c r="A16" s="12" t="s">
        <v>10</v>
      </c>
    </row>
    <row r="19" spans="1:10" x14ac:dyDescent="0.3">
      <c r="A19" s="13" t="s">
        <v>8</v>
      </c>
      <c r="B19" s="14" t="s">
        <v>2</v>
      </c>
      <c r="C19" s="15"/>
      <c r="D19" s="15"/>
      <c r="E19" s="15"/>
      <c r="F19" s="15"/>
      <c r="G19" s="15"/>
      <c r="H19" s="16"/>
      <c r="I19" s="14" t="s">
        <v>5</v>
      </c>
      <c r="J19" s="16"/>
    </row>
    <row r="20" spans="1:10" x14ac:dyDescent="0.3">
      <c r="A20" s="13"/>
      <c r="B20" s="1">
        <v>1</v>
      </c>
      <c r="C20" s="1">
        <v>2</v>
      </c>
      <c r="D20" s="1">
        <v>3</v>
      </c>
      <c r="E20" s="1">
        <v>4</v>
      </c>
      <c r="F20" s="1">
        <v>5</v>
      </c>
      <c r="G20" s="1">
        <v>6</v>
      </c>
      <c r="H20" s="1">
        <v>7</v>
      </c>
      <c r="I20" s="6" t="s">
        <v>3</v>
      </c>
      <c r="J20" s="8" t="s">
        <v>4</v>
      </c>
    </row>
    <row r="21" spans="1:10" x14ac:dyDescent="0.3">
      <c r="A21" s="3" t="s">
        <v>0</v>
      </c>
      <c r="B21" s="4">
        <v>1</v>
      </c>
      <c r="C21" s="4">
        <v>0</v>
      </c>
      <c r="D21" s="4">
        <v>0</v>
      </c>
      <c r="E21" s="4">
        <v>0</v>
      </c>
      <c r="F21" s="4">
        <v>1</v>
      </c>
      <c r="G21" s="4">
        <v>1</v>
      </c>
      <c r="H21" s="4"/>
      <c r="I21" s="7">
        <f>SUM(B21:H21)</f>
        <v>3</v>
      </c>
      <c r="J21" s="5">
        <f>I21/$I$23*100</f>
        <v>1.2448132780082988</v>
      </c>
    </row>
    <row r="22" spans="1:10" x14ac:dyDescent="0.3">
      <c r="A22" s="3" t="s">
        <v>1</v>
      </c>
      <c r="B22" s="4">
        <v>32</v>
      </c>
      <c r="C22" s="4">
        <v>35</v>
      </c>
      <c r="D22" s="4">
        <v>34</v>
      </c>
      <c r="E22" s="4">
        <v>40</v>
      </c>
      <c r="F22" s="4">
        <v>48</v>
      </c>
      <c r="G22" s="4">
        <v>49</v>
      </c>
      <c r="H22" s="4"/>
      <c r="I22" s="7">
        <f>SUM(B22:H22)</f>
        <v>238</v>
      </c>
      <c r="J22" s="5">
        <f>I22/$I$23*100</f>
        <v>98.755186721991706</v>
      </c>
    </row>
    <row r="23" spans="1:10" x14ac:dyDescent="0.3">
      <c r="A23" s="2"/>
      <c r="B23" s="2"/>
      <c r="C23" s="2"/>
      <c r="D23" s="2"/>
      <c r="E23" s="2"/>
      <c r="F23" s="2"/>
      <c r="G23" s="1"/>
      <c r="H23" s="1"/>
      <c r="I23" s="7">
        <f>SUM(I21:I22)</f>
        <v>241</v>
      </c>
      <c r="J23" s="9">
        <f>SUM(J21:J22)</f>
        <v>100</v>
      </c>
    </row>
    <row r="24" spans="1:10" x14ac:dyDescent="0.3">
      <c r="A24" s="12" t="s">
        <v>9</v>
      </c>
    </row>
  </sheetData>
  <mergeCells count="10">
    <mergeCell ref="A19:A20"/>
    <mergeCell ref="B19:H19"/>
    <mergeCell ref="I19:J19"/>
    <mergeCell ref="N1:O1"/>
    <mergeCell ref="A3:A4"/>
    <mergeCell ref="B3:H3"/>
    <mergeCell ref="I3:J3"/>
    <mergeCell ref="A11:A12"/>
    <mergeCell ref="B11:H11"/>
    <mergeCell ref="I11:J1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 Kröninger</dc:creator>
  <cp:lastModifiedBy>Lena Kröninger</cp:lastModifiedBy>
  <dcterms:created xsi:type="dcterms:W3CDTF">2015-06-05T18:19:34Z</dcterms:created>
  <dcterms:modified xsi:type="dcterms:W3CDTF">2025-01-17T07:54:24Z</dcterms:modified>
</cp:coreProperties>
</file>