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Members\Ruben\Arabidopsis SiBs coloni 14112023\qPCR\calculation\"/>
    </mc:Choice>
  </mc:AlternateContent>
  <bookViews>
    <workbookView xWindow="0" yWindow="0" windowWidth="28800" windowHeight="11430" tabRatio="500" firstSheet="5" activeTab="14"/>
  </bookViews>
  <sheets>
    <sheet name="0" sheetId="1" r:id="rId1"/>
    <sheet name="Sheet1" sheetId="3" r:id="rId2"/>
    <sheet name="Sheet5" sheetId="7" r:id="rId3"/>
    <sheet name="Sheet8" sheetId="10" r:id="rId4"/>
    <sheet name="Sheet6" sheetId="8" r:id="rId5"/>
    <sheet name="Sheet7" sheetId="9" r:id="rId6"/>
    <sheet name="Sheet4" sheetId="6" r:id="rId7"/>
    <sheet name="Sheet2" sheetId="4" r:id="rId8"/>
    <sheet name="Sheet3" sheetId="5" r:id="rId9"/>
    <sheet name="Run Information" sheetId="2" r:id="rId10"/>
    <sheet name="Sheet9" sheetId="11" r:id="rId11"/>
    <sheet name="Sheet10" sheetId="12" r:id="rId12"/>
    <sheet name="Sheet11" sheetId="13" r:id="rId13"/>
    <sheet name="Sheet12" sheetId="14" r:id="rId14"/>
    <sheet name="Sheet13" sheetId="15" r:id="rId15"/>
  </sheets>
  <calcPr calcId="162913" iterateCount="1"/>
</workbook>
</file>

<file path=xl/calcChain.xml><?xml version="1.0" encoding="utf-8"?>
<calcChain xmlns="http://schemas.openxmlformats.org/spreadsheetml/2006/main">
  <c r="L3" i="15" l="1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2" i="15"/>
  <c r="N4" i="12" l="1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3" i="12"/>
  <c r="F5" i="9"/>
  <c r="F4" i="9"/>
  <c r="F3" i="9"/>
  <c r="F2" i="9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2" i="8"/>
  <c r="N33" i="8"/>
  <c r="N34" i="8"/>
  <c r="N35" i="8"/>
  <c r="N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N31" i="8" s="1"/>
  <c r="M32" i="8"/>
  <c r="M33" i="8"/>
  <c r="M34" i="8"/>
  <c r="M35" i="8"/>
  <c r="M3" i="8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2" i="3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2" i="4"/>
  <c r="I19" i="6"/>
  <c r="E19" i="6"/>
  <c r="I18" i="6"/>
  <c r="E18" i="6"/>
  <c r="I17" i="6"/>
  <c r="E17" i="6"/>
  <c r="I16" i="6"/>
  <c r="E16" i="6"/>
</calcChain>
</file>

<file path=xl/sharedStrings.xml><?xml version="1.0" encoding="utf-8"?>
<sst xmlns="http://schemas.openxmlformats.org/spreadsheetml/2006/main" count="1979" uniqueCount="205">
  <si>
    <t>Well</t>
  </si>
  <si>
    <t>Fluor</t>
  </si>
  <si>
    <t>Target</t>
  </si>
  <si>
    <t>Content</t>
  </si>
  <si>
    <t>Sample</t>
  </si>
  <si>
    <t>Biological Set Name</t>
  </si>
  <si>
    <t>Cq</t>
  </si>
  <si>
    <t>Cq Mean</t>
  </si>
  <si>
    <t>Cq Std. Dev</t>
  </si>
  <si>
    <t>Starting Quantity (SQ)</t>
  </si>
  <si>
    <t>Log Starting Quantity</t>
  </si>
  <si>
    <t>SQ Mean</t>
  </si>
  <si>
    <t>SQ Std. Dev</t>
  </si>
  <si>
    <t>Set Point</t>
  </si>
  <si>
    <t>Well Note</t>
  </si>
  <si>
    <t>A01</t>
  </si>
  <si>
    <t>SYBR</t>
  </si>
  <si>
    <t/>
  </si>
  <si>
    <t>Unkn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</si>
  <si>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</si>
  <si>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</si>
  <si>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</si>
  <si>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</si>
  <si>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</si>
  <si>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</si>
  <si>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</si>
  <si>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</si>
  <si>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</si>
  <si>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</si>
  <si>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</si>
  <si>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</si>
  <si>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</si>
  <si>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</si>
  <si>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</si>
  <si>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</si>
  <si>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</si>
  <si>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</si>
  <si>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</si>
  <si>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</si>
  <si>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</si>
  <si>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</si>
  <si>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</si>
  <si>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</si>
  <si>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</si>
  <si>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</si>
  <si>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</si>
  <si>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</si>
  <si>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</si>
  <si>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</si>
  <si>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</si>
  <si>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</si>
  <si>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</si>
  <si>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</si>
  <si>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</si>
  <si>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</si>
  <si>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</si>
  <si>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</si>
  <si>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</si>
  <si>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</si>
  <si>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</si>
  <si>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</si>
  <si>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</si>
  <si>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</si>
  <si>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</si>
  <si>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</si>
  <si>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</si>
  <si>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</si>
  <si>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</si>
  <si>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</si>
  <si>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</si>
  <si>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</si>
  <si>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</si>
  <si>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</si>
  <si>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</si>
  <si>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</si>
  <si>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</si>
  <si>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</si>
  <si>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</si>
  <si>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</si>
  <si>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</si>
  <si>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</si>
  <si>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</si>
  <si>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</si>
  <si>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</si>
  <si>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</si>
  <si>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</si>
  <si>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</si>
  <si>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</si>
  <si>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</si>
  <si>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</si>
  <si>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</si>
  <si>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</si>
  <si>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</si>
  <si>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</si>
  <si>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</si>
  <si>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</si>
  <si>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</si>
  <si>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</si>
  <si>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</si>
  <si>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</si>
  <si>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</si>
  <si>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</si>
  <si>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</si>
  <si>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</si>
  <si>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</si>
  <si>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</si>
  <si>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</si>
  <si>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</si>
  <si>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</si>
  <si>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</si>
  <si>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</si>
  <si>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</si>
  <si>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</si>
  <si>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</si>
  <si>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File Name</t>
  </si>
  <si>
    <t>At SiBs_colonization_17112023_RE.pcrd</t>
  </si>
  <si>
    <t>Created By User</t>
  </si>
  <si>
    <t>admin</t>
  </si>
  <si>
    <t>Notes</t>
  </si>
  <si>
    <t>ID</t>
  </si>
  <si>
    <t>Run Started</t>
  </si>
  <si>
    <t>11/17/2023 15:38:43 UTC</t>
  </si>
  <si>
    <t>Run Ended</t>
  </si>
  <si>
    <t>11/17/2023 17:14:32 UTC</t>
  </si>
  <si>
    <t>Sample Vol</t>
  </si>
  <si>
    <t>Lid Temp</t>
  </si>
  <si>
    <t>Protocol File Name</t>
  </si>
  <si>
    <t>Ruben QPCR.prcl</t>
  </si>
  <si>
    <t>Plate Setup File Name</t>
  </si>
  <si>
    <t>Quick Plate_96 wells_SYBR Only.pltd</t>
  </si>
  <si>
    <t>Base Serial Number</t>
  </si>
  <si>
    <t>BR003662</t>
  </si>
  <si>
    <t>Optical Head Serial Number</t>
  </si>
  <si>
    <t>788BR03697</t>
  </si>
  <si>
    <t>CFX Manager Version</t>
  </si>
  <si>
    <t xml:space="preserve">3.1.1517.0823. </t>
  </si>
  <si>
    <t>number</t>
  </si>
  <si>
    <t>sample</t>
  </si>
  <si>
    <t>rep</t>
  </si>
  <si>
    <t>mock</t>
  </si>
  <si>
    <t>Si</t>
  </si>
  <si>
    <t>Bs</t>
  </si>
  <si>
    <t>SiBs</t>
  </si>
  <si>
    <t>A</t>
  </si>
  <si>
    <t>B</t>
  </si>
  <si>
    <t>C</t>
  </si>
  <si>
    <t>D</t>
  </si>
  <si>
    <t>E</t>
  </si>
  <si>
    <t>F</t>
  </si>
  <si>
    <t>G</t>
  </si>
  <si>
    <t>H</t>
  </si>
  <si>
    <t>AtUBI</t>
  </si>
  <si>
    <t>1x</t>
  </si>
  <si>
    <t>30x</t>
  </si>
  <si>
    <t>SiTEF</t>
  </si>
  <si>
    <t>20x</t>
  </si>
  <si>
    <t>BsTEF</t>
  </si>
  <si>
    <t>K435</t>
  </si>
  <si>
    <t>K61</t>
  </si>
  <si>
    <t>K919</t>
  </si>
  <si>
    <t>K436</t>
  </si>
  <si>
    <t>K62</t>
  </si>
  <si>
    <t>K920</t>
  </si>
  <si>
    <t>MQW</t>
  </si>
  <si>
    <t>sample1</t>
  </si>
  <si>
    <t>mock1</t>
  </si>
  <si>
    <t>mock2</t>
  </si>
  <si>
    <t>mock3</t>
  </si>
  <si>
    <t>mock4</t>
  </si>
  <si>
    <t>mock5</t>
  </si>
  <si>
    <t>mock6</t>
  </si>
  <si>
    <t>mock7</t>
  </si>
  <si>
    <t>Si1</t>
  </si>
  <si>
    <t>Si2</t>
  </si>
  <si>
    <t>Si3</t>
  </si>
  <si>
    <t>Si4</t>
  </si>
  <si>
    <t>Si5</t>
  </si>
  <si>
    <t>Si6</t>
  </si>
  <si>
    <t>Si7</t>
  </si>
  <si>
    <t>Bs1</t>
  </si>
  <si>
    <t>Bs2</t>
  </si>
  <si>
    <t>Bs3</t>
  </si>
  <si>
    <t>Bs4</t>
  </si>
  <si>
    <t>Bs5</t>
  </si>
  <si>
    <t>Bs6</t>
  </si>
  <si>
    <t>Bs7</t>
  </si>
  <si>
    <t>Bs8</t>
  </si>
  <si>
    <t>Bs9</t>
  </si>
  <si>
    <t>SiBs1</t>
  </si>
  <si>
    <t>SiBs2</t>
  </si>
  <si>
    <t>SiBs3</t>
  </si>
  <si>
    <t>SiBs4</t>
  </si>
  <si>
    <t>SiBs5</t>
  </si>
  <si>
    <t>SiBs6</t>
  </si>
  <si>
    <t>SiBs7</t>
  </si>
  <si>
    <t>primer</t>
  </si>
  <si>
    <t>dct</t>
  </si>
  <si>
    <t>expr</t>
  </si>
  <si>
    <t>mean</t>
  </si>
  <si>
    <t>BsSi</t>
  </si>
  <si>
    <t>input</t>
  </si>
  <si>
    <t>type</t>
  </si>
  <si>
    <t>mono</t>
  </si>
  <si>
    <t>multi</t>
  </si>
  <si>
    <t>take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</si>
</sst>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0.00;\-###0.00"/>
    <numFmt numFmtId="165" formatCode="###0.000;\-###0.000"/>
    <numFmt numFmtId="166" formatCode="###0.00000;\-###0.00000"/>
    <numFmt numFmtId="167" formatCode="###0.0;\-###0.0"/>
    <numFmt numFmtId="168" formatCode="###0;\-###0"/>
  </numFmts>
  <fonts count="16" x14ac:knownFonts="1"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</fonts>
  <fills count="8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A9C4E9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2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49" fontId="6" fillId="4" borderId="0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center"/>
    </xf>
    <xf numFmtId="164" fontId="10" fillId="0" borderId="0" xfId="0" applyNumberFormat="1" applyFont="1" applyFill="1" applyBorder="1" applyAlignment="1" applyProtection="1">
      <alignment vertical="center"/>
    </xf>
    <xf numFmtId="165" fontId="11" fillId="0" borderId="0" xfId="0" applyNumberFormat="1" applyFont="1" applyFill="1" applyBorder="1" applyAlignment="1" applyProtection="1">
      <alignment vertical="center"/>
    </xf>
    <xf numFmtId="166" fontId="12" fillId="0" borderId="0" xfId="0" applyNumberFormat="1" applyFont="1" applyFill="1" applyBorder="1" applyAlignment="1" applyProtection="1">
      <alignment vertical="center"/>
    </xf>
    <xf numFmtId="167" fontId="13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top"/>
      <protection locked="0"/>
    </xf>
    <xf numFmtId="168" fontId="15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Alignment="1" applyProtection="1"/>
    <xf numFmtId="0" fontId="0" fillId="0" borderId="1" xfId="0" applyBorder="1" applyAlignment="1" applyProtection="1"/>
    <xf numFmtId="0" fontId="0" fillId="5" borderId="1" xfId="0" applyFill="1" applyBorder="1" applyAlignment="1" applyProtection="1"/>
    <xf numFmtId="0" fontId="0" fillId="6" borderId="1" xfId="0" applyFill="1" applyBorder="1" applyAlignment="1" applyProtection="1"/>
    <xf numFmtId="0" fontId="0" fillId="7" borderId="1" xfId="0" applyFill="1" applyBorder="1" applyAlignment="1" applyProtection="1"/>
    <xf numFmtId="0" fontId="0" fillId="0" borderId="0" xfId="0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H1" activeCellId="1" sqref="B1:B1048576 H1:H1048576"/>
    </sheetView>
  </sheetViews>
  <sheetFormatPr defaultColWidth="10" defaultRowHeight="15" customHeight="1" x14ac:dyDescent="0.15"/>
  <cols>
    <col min="1" max="1" width="1.5" style="4" customWidth="1"/>
    <col min="2" max="2" width="10" style="6" customWidth="1"/>
    <col min="3" max="3" width="10" style="7" customWidth="1"/>
    <col min="4" max="4" width="13.33203125" style="8" customWidth="1"/>
    <col min="5" max="5" width="11.6640625" style="8" customWidth="1"/>
    <col min="6" max="6" width="15" style="8" customWidth="1"/>
    <col min="7" max="7" width="15" style="8" hidden="1" customWidth="1"/>
    <col min="8" max="8" width="15" style="9" customWidth="1"/>
    <col min="9" max="9" width="13.33203125" style="9" customWidth="1"/>
    <col min="10" max="10" width="15" style="10" customWidth="1"/>
    <col min="11" max="11" width="18.33203125" style="11" hidden="1" customWidth="1"/>
    <col min="12" max="12" width="18.33203125" style="10" hidden="1" customWidth="1"/>
    <col min="13" max="14" width="18.33203125" style="11" hidden="1" customWidth="1"/>
    <col min="15" max="15" width="10" style="12" hidden="1" customWidth="1"/>
    <col min="16" max="16" width="18.33203125" style="8" hidden="1" customWidth="1"/>
    <col min="17" max="17" width="10" style="1" customWidth="1"/>
    <col min="18" max="16384" width="10" style="1"/>
  </cols>
  <sheetData>
    <row r="1" spans="1:16" s="2" customFormat="1" ht="30" customHeight="1" x14ac:dyDescent="0.15">
      <c r="A1" s="5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</row>
    <row r="2" spans="1:16" ht="15" customHeight="1" x14ac:dyDescent="0.15">
      <c r="B2" s="6" t="s">
        <v>15</v>
      </c>
      <c r="C2" s="7" t="s">
        <v>16</v>
      </c>
      <c r="D2" s="8" t="s">
        <v>17</v>
      </c>
      <c r="E2" s="8" t="s">
        <v>18</v>
      </c>
      <c r="F2" s="8" t="s">
        <v>17</v>
      </c>
      <c r="G2" s="8" t="s">
        <v>17</v>
      </c>
      <c r="H2" s="9">
        <v>36.649366570544998</v>
      </c>
      <c r="I2" s="9">
        <v>36.649366570544998</v>
      </c>
      <c r="J2" s="10">
        <v>0</v>
      </c>
      <c r="N2" s="11">
        <v>0</v>
      </c>
      <c r="O2" s="12">
        <v>72</v>
      </c>
      <c r="P2" s="8" t="s">
        <v>17</v>
      </c>
    </row>
    <row r="3" spans="1:16" ht="15" customHeight="1" x14ac:dyDescent="0.15">
      <c r="B3" s="6" t="s">
        <v>19</v>
      </c>
      <c r="C3" s="7" t="s">
        <v>16</v>
      </c>
      <c r="D3" s="8" t="s">
        <v>17</v>
      </c>
      <c r="E3" s="8" t="s">
        <v>18</v>
      </c>
      <c r="F3" s="8" t="s">
        <v>17</v>
      </c>
      <c r="G3" s="8" t="s">
        <v>17</v>
      </c>
      <c r="I3" s="9">
        <v>0</v>
      </c>
      <c r="J3" s="10">
        <v>0</v>
      </c>
      <c r="M3" s="11">
        <v>0</v>
      </c>
      <c r="N3" s="11">
        <v>0</v>
      </c>
      <c r="O3" s="12">
        <v>72</v>
      </c>
      <c r="P3" s="8" t="s">
        <v>17</v>
      </c>
    </row>
    <row r="4" spans="1:16" ht="15" customHeight="1" x14ac:dyDescent="0.15">
      <c r="B4" s="6" t="s">
        <v>20</v>
      </c>
      <c r="C4" s="7" t="s">
        <v>16</v>
      </c>
      <c r="D4" s="8" t="s">
        <v>17</v>
      </c>
      <c r="E4" s="8" t="s">
        <v>18</v>
      </c>
      <c r="F4" s="8" t="s">
        <v>17</v>
      </c>
      <c r="G4" s="8" t="s">
        <v>17</v>
      </c>
      <c r="H4" s="9">
        <v>27.853238462193101</v>
      </c>
      <c r="I4" s="9">
        <v>27.853238462193101</v>
      </c>
      <c r="J4" s="10">
        <v>0</v>
      </c>
      <c r="N4" s="11">
        <v>0</v>
      </c>
      <c r="O4" s="12">
        <v>72</v>
      </c>
      <c r="P4" s="8" t="s">
        <v>17</v>
      </c>
    </row>
    <row r="5" spans="1:16" ht="15" customHeight="1" x14ac:dyDescent="0.15">
      <c r="B5" s="6" t="s">
        <v>21</v>
      </c>
      <c r="C5" s="7" t="s">
        <v>16</v>
      </c>
      <c r="D5" s="8" t="s">
        <v>17</v>
      </c>
      <c r="E5" s="8" t="s">
        <v>18</v>
      </c>
      <c r="F5" s="8" t="s">
        <v>17</v>
      </c>
      <c r="G5" s="8" t="s">
        <v>17</v>
      </c>
      <c r="H5" s="9">
        <v>31.985535242955699</v>
      </c>
      <c r="I5" s="9">
        <v>31.985535242955699</v>
      </c>
      <c r="J5" s="10">
        <v>0</v>
      </c>
      <c r="N5" s="11">
        <v>0</v>
      </c>
      <c r="O5" s="12">
        <v>72</v>
      </c>
      <c r="P5" s="8" t="s">
        <v>17</v>
      </c>
    </row>
    <row r="6" spans="1:16" ht="15" customHeight="1" x14ac:dyDescent="0.15">
      <c r="B6" s="6" t="s">
        <v>22</v>
      </c>
      <c r="C6" s="7" t="s">
        <v>16</v>
      </c>
      <c r="D6" s="8" t="s">
        <v>17</v>
      </c>
      <c r="E6" s="8" t="s">
        <v>18</v>
      </c>
      <c r="F6" s="8" t="s">
        <v>17</v>
      </c>
      <c r="G6" s="8" t="s">
        <v>17</v>
      </c>
      <c r="H6" s="9">
        <v>29.7700806017858</v>
      </c>
      <c r="I6" s="9">
        <v>29.7700806017858</v>
      </c>
      <c r="J6" s="10">
        <v>0</v>
      </c>
      <c r="N6" s="11">
        <v>0</v>
      </c>
      <c r="O6" s="12">
        <v>72</v>
      </c>
      <c r="P6" s="8" t="s">
        <v>17</v>
      </c>
    </row>
    <row r="7" spans="1:16" ht="15" customHeight="1" x14ac:dyDescent="0.15">
      <c r="B7" s="6" t="s">
        <v>23</v>
      </c>
      <c r="C7" s="7" t="s">
        <v>16</v>
      </c>
      <c r="D7" s="8" t="s">
        <v>17</v>
      </c>
      <c r="E7" s="8" t="s">
        <v>18</v>
      </c>
      <c r="F7" s="8" t="s">
        <v>17</v>
      </c>
      <c r="G7" s="8" t="s">
        <v>17</v>
      </c>
      <c r="H7" s="9">
        <v>30.940585945589302</v>
      </c>
      <c r="I7" s="9">
        <v>30.940585945589302</v>
      </c>
      <c r="J7" s="10">
        <v>0</v>
      </c>
      <c r="N7" s="11">
        <v>0</v>
      </c>
      <c r="O7" s="12">
        <v>72</v>
      </c>
      <c r="P7" s="8" t="s">
        <v>17</v>
      </c>
    </row>
    <row r="8" spans="1:16" ht="15" customHeight="1" x14ac:dyDescent="0.15">
      <c r="B8" s="6" t="s">
        <v>24</v>
      </c>
      <c r="C8" s="7" t="s">
        <v>16</v>
      </c>
      <c r="D8" s="8" t="s">
        <v>17</v>
      </c>
      <c r="E8" s="8" t="s">
        <v>18</v>
      </c>
      <c r="F8" s="8" t="s">
        <v>17</v>
      </c>
      <c r="G8" s="8" t="s">
        <v>17</v>
      </c>
      <c r="H8" s="9">
        <v>28.3004214493413</v>
      </c>
      <c r="I8" s="9">
        <v>28.3004214493413</v>
      </c>
      <c r="J8" s="10">
        <v>0</v>
      </c>
      <c r="N8" s="11">
        <v>0</v>
      </c>
      <c r="O8" s="12">
        <v>72</v>
      </c>
      <c r="P8" s="8" t="s">
        <v>17</v>
      </c>
    </row>
    <row r="9" spans="1:16" ht="15" customHeight="1" x14ac:dyDescent="0.15">
      <c r="B9" s="6" t="s">
        <v>25</v>
      </c>
      <c r="C9" s="7" t="s">
        <v>16</v>
      </c>
      <c r="D9" s="8" t="s">
        <v>17</v>
      </c>
      <c r="E9" s="8" t="s">
        <v>18</v>
      </c>
      <c r="F9" s="8" t="s">
        <v>17</v>
      </c>
      <c r="G9" s="8" t="s">
        <v>17</v>
      </c>
      <c r="H9" s="9">
        <v>28.586199948146</v>
      </c>
      <c r="I9" s="9">
        <v>28.586199948146</v>
      </c>
      <c r="J9" s="10">
        <v>0</v>
      </c>
      <c r="N9" s="11">
        <v>0</v>
      </c>
      <c r="O9" s="12">
        <v>72</v>
      </c>
      <c r="P9" s="8" t="s">
        <v>17</v>
      </c>
    </row>
    <row r="10" spans="1:16" ht="15" customHeight="1" x14ac:dyDescent="0.15">
      <c r="B10" s="6" t="s">
        <v>26</v>
      </c>
      <c r="C10" s="7" t="s">
        <v>16</v>
      </c>
      <c r="D10" s="8" t="s">
        <v>17</v>
      </c>
      <c r="E10" s="8" t="s">
        <v>18</v>
      </c>
      <c r="F10" s="8" t="s">
        <v>17</v>
      </c>
      <c r="G10" s="8" t="s">
        <v>17</v>
      </c>
      <c r="H10" s="9">
        <v>29.1728519595667</v>
      </c>
      <c r="I10" s="9">
        <v>29.1728519595667</v>
      </c>
      <c r="J10" s="10">
        <v>0</v>
      </c>
      <c r="N10" s="11">
        <v>0</v>
      </c>
      <c r="O10" s="12">
        <v>72</v>
      </c>
      <c r="P10" s="8" t="s">
        <v>17</v>
      </c>
    </row>
    <row r="11" spans="1:16" ht="15" customHeight="1" x14ac:dyDescent="0.15">
      <c r="B11" s="6" t="s">
        <v>27</v>
      </c>
      <c r="C11" s="7" t="s">
        <v>16</v>
      </c>
      <c r="D11" s="8" t="s">
        <v>17</v>
      </c>
      <c r="E11" s="8" t="s">
        <v>18</v>
      </c>
      <c r="F11" s="8" t="s">
        <v>17</v>
      </c>
      <c r="G11" s="8" t="s">
        <v>17</v>
      </c>
      <c r="I11" s="9">
        <v>0</v>
      </c>
      <c r="J11" s="10">
        <v>0</v>
      </c>
      <c r="M11" s="11">
        <v>0</v>
      </c>
      <c r="N11" s="11">
        <v>0</v>
      </c>
      <c r="O11" s="12">
        <v>72</v>
      </c>
      <c r="P11" s="8" t="s">
        <v>17</v>
      </c>
    </row>
    <row r="12" spans="1:16" ht="15" customHeight="1" x14ac:dyDescent="0.15">
      <c r="B12" s="6" t="s">
        <v>28</v>
      </c>
      <c r="C12" s="7" t="s">
        <v>16</v>
      </c>
      <c r="D12" s="8" t="s">
        <v>17</v>
      </c>
      <c r="E12" s="8" t="s">
        <v>18</v>
      </c>
      <c r="F12" s="8" t="s">
        <v>17</v>
      </c>
      <c r="G12" s="8" t="s">
        <v>17</v>
      </c>
      <c r="I12" s="9">
        <v>0</v>
      </c>
      <c r="J12" s="10">
        <v>0</v>
      </c>
      <c r="M12" s="11">
        <v>0</v>
      </c>
      <c r="N12" s="11">
        <v>0</v>
      </c>
      <c r="O12" s="12">
        <v>72</v>
      </c>
      <c r="P12" s="8" t="s">
        <v>17</v>
      </c>
    </row>
    <row r="13" spans="1:16" ht="15" customHeight="1" x14ac:dyDescent="0.15">
      <c r="B13" s="6" t="s">
        <v>29</v>
      </c>
      <c r="C13" s="7" t="s">
        <v>16</v>
      </c>
      <c r="D13" s="8" t="s">
        <v>17</v>
      </c>
      <c r="E13" s="8" t="s">
        <v>18</v>
      </c>
      <c r="F13" s="8" t="s">
        <v>17</v>
      </c>
      <c r="G13" s="8" t="s">
        <v>17</v>
      </c>
      <c r="I13" s="9">
        <v>0</v>
      </c>
      <c r="J13" s="10">
        <v>0</v>
      </c>
      <c r="M13" s="11">
        <v>0</v>
      </c>
      <c r="N13" s="11">
        <v>0</v>
      </c>
      <c r="O13" s="12">
        <v>72</v>
      </c>
      <c r="P13" s="8" t="s">
        <v>17</v>
      </c>
    </row>
    <row r="14" spans="1:16" ht="15" customHeight="1" x14ac:dyDescent="0.15">
      <c r="B14" s="6" t="s">
        <v>30</v>
      </c>
      <c r="C14" s="7" t="s">
        <v>16</v>
      </c>
      <c r="D14" s="8" t="s">
        <v>17</v>
      </c>
      <c r="E14" s="8" t="s">
        <v>18</v>
      </c>
      <c r="F14" s="8" t="s">
        <v>17</v>
      </c>
      <c r="G14" s="8" t="s">
        <v>17</v>
      </c>
      <c r="H14" s="9">
        <v>34.631715994116597</v>
      </c>
      <c r="I14" s="9">
        <v>34.631715994116597</v>
      </c>
      <c r="J14" s="10">
        <v>0</v>
      </c>
      <c r="N14" s="11">
        <v>0</v>
      </c>
      <c r="O14" s="12">
        <v>72</v>
      </c>
      <c r="P14" s="8" t="s">
        <v>17</v>
      </c>
    </row>
    <row r="15" spans="1:16" ht="15" customHeight="1" x14ac:dyDescent="0.15">
      <c r="B15" s="6" t="s">
        <v>31</v>
      </c>
      <c r="C15" s="7" t="s">
        <v>16</v>
      </c>
      <c r="D15" s="8" t="s">
        <v>17</v>
      </c>
      <c r="E15" s="8" t="s">
        <v>18</v>
      </c>
      <c r="F15" s="8" t="s">
        <v>17</v>
      </c>
      <c r="G15" s="8" t="s">
        <v>17</v>
      </c>
      <c r="I15" s="9">
        <v>0</v>
      </c>
      <c r="J15" s="10">
        <v>0</v>
      </c>
      <c r="M15" s="11">
        <v>0</v>
      </c>
      <c r="N15" s="11">
        <v>0</v>
      </c>
      <c r="O15" s="12">
        <v>72</v>
      </c>
      <c r="P15" s="8" t="s">
        <v>17</v>
      </c>
    </row>
    <row r="16" spans="1:16" ht="15" customHeight="1" x14ac:dyDescent="0.15">
      <c r="B16" s="6" t="s">
        <v>32</v>
      </c>
      <c r="C16" s="7" t="s">
        <v>16</v>
      </c>
      <c r="D16" s="8" t="s">
        <v>17</v>
      </c>
      <c r="E16" s="8" t="s">
        <v>18</v>
      </c>
      <c r="F16" s="8" t="s">
        <v>17</v>
      </c>
      <c r="G16" s="8" t="s">
        <v>17</v>
      </c>
      <c r="H16" s="9">
        <v>27.757676952234501</v>
      </c>
      <c r="I16" s="9">
        <v>27.757676952234501</v>
      </c>
      <c r="J16" s="10">
        <v>0</v>
      </c>
      <c r="N16" s="11">
        <v>0</v>
      </c>
      <c r="O16" s="12">
        <v>72</v>
      </c>
      <c r="P16" s="8" t="s">
        <v>17</v>
      </c>
    </row>
    <row r="17" spans="2:16" ht="15" customHeight="1" x14ac:dyDescent="0.15">
      <c r="B17" s="6" t="s">
        <v>33</v>
      </c>
      <c r="C17" s="7" t="s">
        <v>16</v>
      </c>
      <c r="D17" s="8" t="s">
        <v>17</v>
      </c>
      <c r="E17" s="8" t="s">
        <v>18</v>
      </c>
      <c r="F17" s="8" t="s">
        <v>17</v>
      </c>
      <c r="G17" s="8" t="s">
        <v>17</v>
      </c>
      <c r="H17" s="9">
        <v>28.280311022397601</v>
      </c>
      <c r="I17" s="9">
        <v>28.280311022397601</v>
      </c>
      <c r="J17" s="10">
        <v>0</v>
      </c>
      <c r="N17" s="11">
        <v>0</v>
      </c>
      <c r="O17" s="12">
        <v>72</v>
      </c>
      <c r="P17" s="8" t="s">
        <v>17</v>
      </c>
    </row>
    <row r="18" spans="2:16" ht="15" customHeight="1" x14ac:dyDescent="0.15">
      <c r="B18" s="6" t="s">
        <v>34</v>
      </c>
      <c r="C18" s="7" t="s">
        <v>16</v>
      </c>
      <c r="D18" s="8" t="s">
        <v>17</v>
      </c>
      <c r="E18" s="8" t="s">
        <v>18</v>
      </c>
      <c r="F18" s="8" t="s">
        <v>17</v>
      </c>
      <c r="G18" s="8" t="s">
        <v>17</v>
      </c>
      <c r="I18" s="9">
        <v>0</v>
      </c>
      <c r="J18" s="10">
        <v>0</v>
      </c>
      <c r="M18" s="11">
        <v>0</v>
      </c>
      <c r="N18" s="11">
        <v>0</v>
      </c>
      <c r="O18" s="12">
        <v>72</v>
      </c>
      <c r="P18" s="8" t="s">
        <v>17</v>
      </c>
    </row>
    <row r="19" spans="2:16" ht="15" customHeight="1" x14ac:dyDescent="0.15">
      <c r="B19" s="6" t="s">
        <v>35</v>
      </c>
      <c r="C19" s="7" t="s">
        <v>16</v>
      </c>
      <c r="D19" s="8" t="s">
        <v>17</v>
      </c>
      <c r="E19" s="8" t="s">
        <v>18</v>
      </c>
      <c r="F19" s="8" t="s">
        <v>17</v>
      </c>
      <c r="G19" s="8" t="s">
        <v>17</v>
      </c>
      <c r="I19" s="9">
        <v>0</v>
      </c>
      <c r="J19" s="10">
        <v>0</v>
      </c>
      <c r="M19" s="11">
        <v>0</v>
      </c>
      <c r="N19" s="11">
        <v>0</v>
      </c>
      <c r="O19" s="12">
        <v>72</v>
      </c>
      <c r="P19" s="8" t="s">
        <v>17</v>
      </c>
    </row>
    <row r="20" spans="2:16" ht="15" customHeight="1" x14ac:dyDescent="0.15">
      <c r="B20" s="6" t="s">
        <v>36</v>
      </c>
      <c r="C20" s="7" t="s">
        <v>16</v>
      </c>
      <c r="D20" s="8" t="s">
        <v>17</v>
      </c>
      <c r="E20" s="8" t="s">
        <v>18</v>
      </c>
      <c r="F20" s="8" t="s">
        <v>17</v>
      </c>
      <c r="G20" s="8" t="s">
        <v>17</v>
      </c>
      <c r="H20" s="9">
        <v>33.3708644731351</v>
      </c>
      <c r="I20" s="9">
        <v>33.3708644731351</v>
      </c>
      <c r="J20" s="10">
        <v>0</v>
      </c>
      <c r="N20" s="11">
        <v>0</v>
      </c>
      <c r="O20" s="12">
        <v>72</v>
      </c>
      <c r="P20" s="8" t="s">
        <v>17</v>
      </c>
    </row>
    <row r="21" spans="2:16" ht="15" customHeight="1" x14ac:dyDescent="0.15">
      <c r="B21" s="6" t="s">
        <v>37</v>
      </c>
      <c r="C21" s="7" t="s">
        <v>16</v>
      </c>
      <c r="D21" s="8" t="s">
        <v>17</v>
      </c>
      <c r="E21" s="8" t="s">
        <v>18</v>
      </c>
      <c r="F21" s="8" t="s">
        <v>17</v>
      </c>
      <c r="G21" s="8" t="s">
        <v>17</v>
      </c>
      <c r="I21" s="9">
        <v>0</v>
      </c>
      <c r="J21" s="10">
        <v>0</v>
      </c>
      <c r="M21" s="11">
        <v>0</v>
      </c>
      <c r="N21" s="11">
        <v>0</v>
      </c>
      <c r="O21" s="12">
        <v>72</v>
      </c>
      <c r="P21" s="8" t="s">
        <v>17</v>
      </c>
    </row>
    <row r="22" spans="2:16" ht="15" customHeight="1" x14ac:dyDescent="0.15">
      <c r="B22" s="6" t="s">
        <v>38</v>
      </c>
      <c r="C22" s="7" t="s">
        <v>16</v>
      </c>
      <c r="D22" s="8" t="s">
        <v>17</v>
      </c>
      <c r="E22" s="8" t="s">
        <v>18</v>
      </c>
      <c r="F22" s="8" t="s">
        <v>17</v>
      </c>
      <c r="G22" s="8" t="s">
        <v>17</v>
      </c>
      <c r="H22" s="9">
        <v>38.149560459934101</v>
      </c>
      <c r="I22" s="9">
        <v>38.149560459934101</v>
      </c>
      <c r="J22" s="10">
        <v>0</v>
      </c>
      <c r="N22" s="11">
        <v>0</v>
      </c>
      <c r="O22" s="12">
        <v>72</v>
      </c>
      <c r="P22" s="8" t="s">
        <v>17</v>
      </c>
    </row>
    <row r="23" spans="2:16" ht="15" customHeight="1" x14ac:dyDescent="0.15">
      <c r="B23" s="6" t="s">
        <v>39</v>
      </c>
      <c r="C23" s="7" t="s">
        <v>16</v>
      </c>
      <c r="D23" s="8" t="s">
        <v>17</v>
      </c>
      <c r="E23" s="8" t="s">
        <v>18</v>
      </c>
      <c r="F23" s="8" t="s">
        <v>17</v>
      </c>
      <c r="G23" s="8" t="s">
        <v>17</v>
      </c>
      <c r="I23" s="9">
        <v>0</v>
      </c>
      <c r="J23" s="10">
        <v>0</v>
      </c>
      <c r="M23" s="11">
        <v>0</v>
      </c>
      <c r="N23" s="11">
        <v>0</v>
      </c>
      <c r="O23" s="12">
        <v>72</v>
      </c>
      <c r="P23" s="8" t="s">
        <v>17</v>
      </c>
    </row>
    <row r="24" spans="2:16" ht="15" customHeight="1" x14ac:dyDescent="0.15">
      <c r="B24" s="6" t="s">
        <v>40</v>
      </c>
      <c r="C24" s="7" t="s">
        <v>16</v>
      </c>
      <c r="D24" s="8" t="s">
        <v>17</v>
      </c>
      <c r="E24" s="8" t="s">
        <v>18</v>
      </c>
      <c r="F24" s="8" t="s">
        <v>17</v>
      </c>
      <c r="G24" s="8" t="s">
        <v>17</v>
      </c>
      <c r="I24" s="9">
        <v>0</v>
      </c>
      <c r="J24" s="10">
        <v>0</v>
      </c>
      <c r="M24" s="11">
        <v>0</v>
      </c>
      <c r="N24" s="11">
        <v>0</v>
      </c>
      <c r="O24" s="12">
        <v>72</v>
      </c>
      <c r="P24" s="8" t="s">
        <v>17</v>
      </c>
    </row>
    <row r="25" spans="2:16" ht="15" customHeight="1" x14ac:dyDescent="0.15">
      <c r="B25" s="6" t="s">
        <v>41</v>
      </c>
      <c r="C25" s="7" t="s">
        <v>16</v>
      </c>
      <c r="D25" s="8" t="s">
        <v>17</v>
      </c>
      <c r="E25" s="8" t="s">
        <v>18</v>
      </c>
      <c r="F25" s="8" t="s">
        <v>17</v>
      </c>
      <c r="G25" s="8" t="s">
        <v>17</v>
      </c>
      <c r="I25" s="9">
        <v>0</v>
      </c>
      <c r="J25" s="10">
        <v>0</v>
      </c>
      <c r="M25" s="11">
        <v>0</v>
      </c>
      <c r="N25" s="11">
        <v>0</v>
      </c>
      <c r="O25" s="12">
        <v>72</v>
      </c>
      <c r="P25" s="8" t="s">
        <v>17</v>
      </c>
    </row>
    <row r="26" spans="2:16" ht="15" customHeight="1" x14ac:dyDescent="0.15">
      <c r="B26" s="6" t="s">
        <v>42</v>
      </c>
      <c r="C26" s="7" t="s">
        <v>16</v>
      </c>
      <c r="D26" s="8" t="s">
        <v>17</v>
      </c>
      <c r="E26" s="8" t="s">
        <v>18</v>
      </c>
      <c r="F26" s="8" t="s">
        <v>17</v>
      </c>
      <c r="G26" s="8" t="s">
        <v>17</v>
      </c>
      <c r="H26" s="9">
        <v>34.259196286764201</v>
      </c>
      <c r="I26" s="9">
        <v>34.259196286764201</v>
      </c>
      <c r="J26" s="10">
        <v>0</v>
      </c>
      <c r="N26" s="11">
        <v>0</v>
      </c>
      <c r="O26" s="12">
        <v>72</v>
      </c>
      <c r="P26" s="8" t="s">
        <v>17</v>
      </c>
    </row>
    <row r="27" spans="2:16" ht="15" customHeight="1" x14ac:dyDescent="0.15">
      <c r="B27" s="6" t="s">
        <v>43</v>
      </c>
      <c r="C27" s="7" t="s">
        <v>16</v>
      </c>
      <c r="D27" s="8" t="s">
        <v>17</v>
      </c>
      <c r="E27" s="8" t="s">
        <v>18</v>
      </c>
      <c r="F27" s="8" t="s">
        <v>17</v>
      </c>
      <c r="G27" s="8" t="s">
        <v>17</v>
      </c>
      <c r="I27" s="9">
        <v>0</v>
      </c>
      <c r="J27" s="10">
        <v>0</v>
      </c>
      <c r="M27" s="11">
        <v>0</v>
      </c>
      <c r="N27" s="11">
        <v>0</v>
      </c>
      <c r="O27" s="12">
        <v>72</v>
      </c>
      <c r="P27" s="8" t="s">
        <v>17</v>
      </c>
    </row>
    <row r="28" spans="2:16" ht="15" customHeight="1" x14ac:dyDescent="0.15">
      <c r="B28" s="6" t="s">
        <v>44</v>
      </c>
      <c r="C28" s="7" t="s">
        <v>16</v>
      </c>
      <c r="D28" s="8" t="s">
        <v>17</v>
      </c>
      <c r="E28" s="8" t="s">
        <v>18</v>
      </c>
      <c r="F28" s="8" t="s">
        <v>17</v>
      </c>
      <c r="G28" s="8" t="s">
        <v>17</v>
      </c>
      <c r="H28" s="9">
        <v>28.1846776797389</v>
      </c>
      <c r="I28" s="9">
        <v>28.1846776797389</v>
      </c>
      <c r="J28" s="10">
        <v>0</v>
      </c>
      <c r="N28" s="11">
        <v>0</v>
      </c>
      <c r="O28" s="12">
        <v>72</v>
      </c>
      <c r="P28" s="8" t="s">
        <v>17</v>
      </c>
    </row>
    <row r="29" spans="2:16" ht="15" customHeight="1" x14ac:dyDescent="0.15">
      <c r="B29" s="6" t="s">
        <v>45</v>
      </c>
      <c r="C29" s="7" t="s">
        <v>16</v>
      </c>
      <c r="D29" s="8" t="s">
        <v>17</v>
      </c>
      <c r="E29" s="8" t="s">
        <v>18</v>
      </c>
      <c r="F29" s="8" t="s">
        <v>17</v>
      </c>
      <c r="G29" s="8" t="s">
        <v>17</v>
      </c>
      <c r="H29" s="9">
        <v>27.1662626141432</v>
      </c>
      <c r="I29" s="9">
        <v>27.1662626141432</v>
      </c>
      <c r="J29" s="10">
        <v>0</v>
      </c>
      <c r="N29" s="11">
        <v>0</v>
      </c>
      <c r="O29" s="12">
        <v>72</v>
      </c>
      <c r="P29" s="8" t="s">
        <v>17</v>
      </c>
    </row>
    <row r="30" spans="2:16" ht="15" customHeight="1" x14ac:dyDescent="0.15">
      <c r="B30" s="6" t="s">
        <v>46</v>
      </c>
      <c r="C30" s="7" t="s">
        <v>16</v>
      </c>
      <c r="D30" s="8" t="s">
        <v>17</v>
      </c>
      <c r="E30" s="8" t="s">
        <v>18</v>
      </c>
      <c r="F30" s="8" t="s">
        <v>17</v>
      </c>
      <c r="G30" s="8" t="s">
        <v>17</v>
      </c>
      <c r="I30" s="9">
        <v>0</v>
      </c>
      <c r="J30" s="10">
        <v>0</v>
      </c>
      <c r="M30" s="11">
        <v>0</v>
      </c>
      <c r="N30" s="11">
        <v>0</v>
      </c>
      <c r="O30" s="12">
        <v>72</v>
      </c>
      <c r="P30" s="8" t="s">
        <v>17</v>
      </c>
    </row>
    <row r="31" spans="2:16" ht="15" customHeight="1" x14ac:dyDescent="0.15">
      <c r="B31" s="6" t="s">
        <v>47</v>
      </c>
      <c r="C31" s="7" t="s">
        <v>16</v>
      </c>
      <c r="D31" s="8" t="s">
        <v>17</v>
      </c>
      <c r="E31" s="8" t="s">
        <v>18</v>
      </c>
      <c r="F31" s="8" t="s">
        <v>17</v>
      </c>
      <c r="G31" s="8" t="s">
        <v>17</v>
      </c>
      <c r="I31" s="9">
        <v>0</v>
      </c>
      <c r="J31" s="10">
        <v>0</v>
      </c>
      <c r="M31" s="11">
        <v>0</v>
      </c>
      <c r="N31" s="11">
        <v>0</v>
      </c>
      <c r="O31" s="12">
        <v>72</v>
      </c>
      <c r="P31" s="8" t="s">
        <v>17</v>
      </c>
    </row>
    <row r="32" spans="2:16" ht="15" customHeight="1" x14ac:dyDescent="0.15">
      <c r="B32" s="6" t="s">
        <v>48</v>
      </c>
      <c r="C32" s="7" t="s">
        <v>16</v>
      </c>
      <c r="D32" s="8" t="s">
        <v>17</v>
      </c>
      <c r="E32" s="8" t="s">
        <v>18</v>
      </c>
      <c r="F32" s="8" t="s">
        <v>17</v>
      </c>
      <c r="G32" s="8" t="s">
        <v>17</v>
      </c>
      <c r="H32" s="9">
        <v>32.872991959196803</v>
      </c>
      <c r="I32" s="9">
        <v>32.872991959196803</v>
      </c>
      <c r="J32" s="10">
        <v>0</v>
      </c>
      <c r="N32" s="11">
        <v>0</v>
      </c>
      <c r="O32" s="12">
        <v>72</v>
      </c>
      <c r="P32" s="8" t="s">
        <v>17</v>
      </c>
    </row>
    <row r="33" spans="2:16" ht="15" customHeight="1" x14ac:dyDescent="0.15">
      <c r="B33" s="6" t="s">
        <v>49</v>
      </c>
      <c r="C33" s="7" t="s">
        <v>16</v>
      </c>
      <c r="D33" s="8" t="s">
        <v>17</v>
      </c>
      <c r="E33" s="8" t="s">
        <v>18</v>
      </c>
      <c r="F33" s="8" t="s">
        <v>17</v>
      </c>
      <c r="G33" s="8" t="s">
        <v>17</v>
      </c>
      <c r="H33" s="9">
        <v>38.596256263294897</v>
      </c>
      <c r="I33" s="9">
        <v>38.596256263294897</v>
      </c>
      <c r="J33" s="10">
        <v>0</v>
      </c>
      <c r="N33" s="11">
        <v>0</v>
      </c>
      <c r="O33" s="12">
        <v>72</v>
      </c>
      <c r="P33" s="8" t="s">
        <v>17</v>
      </c>
    </row>
    <row r="34" spans="2:16" ht="15" customHeight="1" x14ac:dyDescent="0.15">
      <c r="B34" s="6" t="s">
        <v>50</v>
      </c>
      <c r="C34" s="7" t="s">
        <v>16</v>
      </c>
      <c r="D34" s="8" t="s">
        <v>17</v>
      </c>
      <c r="E34" s="8" t="s">
        <v>18</v>
      </c>
      <c r="F34" s="8" t="s">
        <v>17</v>
      </c>
      <c r="G34" s="8" t="s">
        <v>17</v>
      </c>
      <c r="I34" s="9">
        <v>0</v>
      </c>
      <c r="J34" s="10">
        <v>0</v>
      </c>
      <c r="M34" s="11">
        <v>0</v>
      </c>
      <c r="N34" s="11">
        <v>0</v>
      </c>
      <c r="O34" s="12">
        <v>72</v>
      </c>
      <c r="P34" s="8" t="s">
        <v>17</v>
      </c>
    </row>
    <row r="35" spans="2:16" ht="15" customHeight="1" x14ac:dyDescent="0.15">
      <c r="B35" s="6" t="s">
        <v>51</v>
      </c>
      <c r="C35" s="7" t="s">
        <v>16</v>
      </c>
      <c r="D35" s="8" t="s">
        <v>17</v>
      </c>
      <c r="E35" s="8" t="s">
        <v>18</v>
      </c>
      <c r="F35" s="8" t="s">
        <v>17</v>
      </c>
      <c r="G35" s="8" t="s">
        <v>17</v>
      </c>
      <c r="I35" s="9">
        <v>0</v>
      </c>
      <c r="J35" s="10">
        <v>0</v>
      </c>
      <c r="M35" s="11">
        <v>0</v>
      </c>
      <c r="N35" s="11">
        <v>0</v>
      </c>
      <c r="O35" s="12">
        <v>72</v>
      </c>
      <c r="P35" s="8" t="s">
        <v>17</v>
      </c>
    </row>
    <row r="36" spans="2:16" ht="15" customHeight="1" x14ac:dyDescent="0.15">
      <c r="B36" s="6" t="s">
        <v>52</v>
      </c>
      <c r="C36" s="7" t="s">
        <v>16</v>
      </c>
      <c r="D36" s="8" t="s">
        <v>17</v>
      </c>
      <c r="E36" s="8" t="s">
        <v>18</v>
      </c>
      <c r="F36" s="8" t="s">
        <v>17</v>
      </c>
      <c r="G36" s="8" t="s">
        <v>17</v>
      </c>
      <c r="I36" s="9">
        <v>0</v>
      </c>
      <c r="J36" s="10">
        <v>0</v>
      </c>
      <c r="M36" s="11">
        <v>0</v>
      </c>
      <c r="N36" s="11">
        <v>0</v>
      </c>
      <c r="O36" s="12">
        <v>72</v>
      </c>
      <c r="P36" s="8" t="s">
        <v>17</v>
      </c>
    </row>
    <row r="37" spans="2:16" ht="15" customHeight="1" x14ac:dyDescent="0.15">
      <c r="B37" s="6" t="s">
        <v>53</v>
      </c>
      <c r="C37" s="7" t="s">
        <v>16</v>
      </c>
      <c r="D37" s="8" t="s">
        <v>17</v>
      </c>
      <c r="E37" s="8" t="s">
        <v>18</v>
      </c>
      <c r="F37" s="8" t="s">
        <v>17</v>
      </c>
      <c r="G37" s="8" t="s">
        <v>17</v>
      </c>
      <c r="I37" s="9">
        <v>0</v>
      </c>
      <c r="J37" s="10">
        <v>0</v>
      </c>
      <c r="M37" s="11">
        <v>0</v>
      </c>
      <c r="N37" s="11">
        <v>0</v>
      </c>
      <c r="O37" s="12">
        <v>72</v>
      </c>
      <c r="P37" s="8" t="s">
        <v>17</v>
      </c>
    </row>
    <row r="38" spans="2:16" ht="15" customHeight="1" x14ac:dyDescent="0.15">
      <c r="B38" s="6" t="s">
        <v>54</v>
      </c>
      <c r="C38" s="7" t="s">
        <v>16</v>
      </c>
      <c r="D38" s="8" t="s">
        <v>17</v>
      </c>
      <c r="E38" s="8" t="s">
        <v>18</v>
      </c>
      <c r="F38" s="8" t="s">
        <v>17</v>
      </c>
      <c r="G38" s="8" t="s">
        <v>17</v>
      </c>
      <c r="H38" s="9">
        <v>36.028901402804003</v>
      </c>
      <c r="I38" s="9">
        <v>36.028901402804003</v>
      </c>
      <c r="J38" s="10">
        <v>0</v>
      </c>
      <c r="N38" s="11">
        <v>0</v>
      </c>
      <c r="O38" s="12">
        <v>72</v>
      </c>
      <c r="P38" s="8" t="s">
        <v>17</v>
      </c>
    </row>
    <row r="39" spans="2:16" ht="15" customHeight="1" x14ac:dyDescent="0.15">
      <c r="B39" s="6" t="s">
        <v>55</v>
      </c>
      <c r="C39" s="7" t="s">
        <v>16</v>
      </c>
      <c r="D39" s="8" t="s">
        <v>17</v>
      </c>
      <c r="E39" s="8" t="s">
        <v>18</v>
      </c>
      <c r="F39" s="8" t="s">
        <v>17</v>
      </c>
      <c r="G39" s="8" t="s">
        <v>17</v>
      </c>
      <c r="H39" s="9">
        <v>38.793530670694999</v>
      </c>
      <c r="I39" s="9">
        <v>38.793530670694999</v>
      </c>
      <c r="J39" s="10">
        <v>0</v>
      </c>
      <c r="N39" s="11">
        <v>0</v>
      </c>
      <c r="O39" s="12">
        <v>72</v>
      </c>
      <c r="P39" s="8" t="s">
        <v>17</v>
      </c>
    </row>
    <row r="40" spans="2:16" ht="15" customHeight="1" x14ac:dyDescent="0.15">
      <c r="B40" s="6" t="s">
        <v>56</v>
      </c>
      <c r="C40" s="7" t="s">
        <v>16</v>
      </c>
      <c r="D40" s="8" t="s">
        <v>17</v>
      </c>
      <c r="E40" s="8" t="s">
        <v>18</v>
      </c>
      <c r="F40" s="8" t="s">
        <v>17</v>
      </c>
      <c r="G40" s="8" t="s">
        <v>17</v>
      </c>
      <c r="I40" s="9">
        <v>0</v>
      </c>
      <c r="J40" s="10">
        <v>0</v>
      </c>
      <c r="M40" s="11">
        <v>0</v>
      </c>
      <c r="N40" s="11">
        <v>0</v>
      </c>
      <c r="O40" s="12">
        <v>72</v>
      </c>
      <c r="P40" s="8" t="s">
        <v>17</v>
      </c>
    </row>
    <row r="41" spans="2:16" ht="15" customHeight="1" x14ac:dyDescent="0.15">
      <c r="B41" s="6" t="s">
        <v>57</v>
      </c>
      <c r="C41" s="7" t="s">
        <v>16</v>
      </c>
      <c r="D41" s="8" t="s">
        <v>17</v>
      </c>
      <c r="E41" s="8" t="s">
        <v>18</v>
      </c>
      <c r="F41" s="8" t="s">
        <v>17</v>
      </c>
      <c r="G41" s="8" t="s">
        <v>17</v>
      </c>
      <c r="H41" s="9">
        <v>30.925479353006999</v>
      </c>
      <c r="I41" s="9">
        <v>30.925479353006999</v>
      </c>
      <c r="J41" s="10">
        <v>0</v>
      </c>
      <c r="N41" s="11">
        <v>0</v>
      </c>
      <c r="O41" s="12">
        <v>72</v>
      </c>
      <c r="P41" s="8" t="s">
        <v>17</v>
      </c>
    </row>
    <row r="42" spans="2:16" ht="15" customHeight="1" x14ac:dyDescent="0.15">
      <c r="B42" s="6" t="s">
        <v>58</v>
      </c>
      <c r="C42" s="7" t="s">
        <v>16</v>
      </c>
      <c r="D42" s="8" t="s">
        <v>17</v>
      </c>
      <c r="E42" s="8" t="s">
        <v>18</v>
      </c>
      <c r="F42" s="8" t="s">
        <v>17</v>
      </c>
      <c r="G42" s="8" t="s">
        <v>17</v>
      </c>
      <c r="I42" s="9">
        <v>0</v>
      </c>
      <c r="J42" s="10">
        <v>0</v>
      </c>
      <c r="M42" s="11">
        <v>0</v>
      </c>
      <c r="N42" s="11">
        <v>0</v>
      </c>
      <c r="O42" s="12">
        <v>72</v>
      </c>
      <c r="P42" s="8" t="s">
        <v>17</v>
      </c>
    </row>
    <row r="43" spans="2:16" ht="15" customHeight="1" x14ac:dyDescent="0.15">
      <c r="B43" s="6" t="s">
        <v>59</v>
      </c>
      <c r="C43" s="7" t="s">
        <v>16</v>
      </c>
      <c r="D43" s="8" t="s">
        <v>17</v>
      </c>
      <c r="E43" s="8" t="s">
        <v>18</v>
      </c>
      <c r="F43" s="8" t="s">
        <v>17</v>
      </c>
      <c r="G43" s="8" t="s">
        <v>17</v>
      </c>
      <c r="I43" s="9">
        <v>0</v>
      </c>
      <c r="J43" s="10">
        <v>0</v>
      </c>
      <c r="M43" s="11">
        <v>0</v>
      </c>
      <c r="N43" s="11">
        <v>0</v>
      </c>
      <c r="O43" s="12">
        <v>72</v>
      </c>
      <c r="P43" s="8" t="s">
        <v>17</v>
      </c>
    </row>
    <row r="44" spans="2:16" ht="15" customHeight="1" x14ac:dyDescent="0.15">
      <c r="B44" s="6" t="s">
        <v>60</v>
      </c>
      <c r="C44" s="7" t="s">
        <v>16</v>
      </c>
      <c r="D44" s="8" t="s">
        <v>17</v>
      </c>
      <c r="E44" s="8" t="s">
        <v>18</v>
      </c>
      <c r="F44" s="8" t="s">
        <v>17</v>
      </c>
      <c r="G44" s="8" t="s">
        <v>17</v>
      </c>
      <c r="H44" s="9">
        <v>26.4490219109137</v>
      </c>
      <c r="I44" s="9">
        <v>26.4490219109137</v>
      </c>
      <c r="J44" s="10">
        <v>0</v>
      </c>
      <c r="N44" s="11">
        <v>0</v>
      </c>
      <c r="O44" s="12">
        <v>72</v>
      </c>
      <c r="P44" s="8" t="s">
        <v>17</v>
      </c>
    </row>
    <row r="45" spans="2:16" ht="15" customHeight="1" x14ac:dyDescent="0.15">
      <c r="B45" s="6" t="s">
        <v>61</v>
      </c>
      <c r="C45" s="7" t="s">
        <v>16</v>
      </c>
      <c r="D45" s="8" t="s">
        <v>17</v>
      </c>
      <c r="E45" s="8" t="s">
        <v>18</v>
      </c>
      <c r="F45" s="8" t="s">
        <v>17</v>
      </c>
      <c r="G45" s="8" t="s">
        <v>17</v>
      </c>
      <c r="H45" s="9">
        <v>30.201109152591201</v>
      </c>
      <c r="I45" s="9">
        <v>30.201109152591201</v>
      </c>
      <c r="J45" s="10">
        <v>0</v>
      </c>
      <c r="N45" s="11">
        <v>0</v>
      </c>
      <c r="O45" s="12">
        <v>72</v>
      </c>
      <c r="P45" s="8" t="s">
        <v>17</v>
      </c>
    </row>
    <row r="46" spans="2:16" ht="15" customHeight="1" x14ac:dyDescent="0.15">
      <c r="B46" s="6" t="s">
        <v>62</v>
      </c>
      <c r="C46" s="7" t="s">
        <v>16</v>
      </c>
      <c r="D46" s="8" t="s">
        <v>17</v>
      </c>
      <c r="E46" s="8" t="s">
        <v>18</v>
      </c>
      <c r="F46" s="8" t="s">
        <v>17</v>
      </c>
      <c r="G46" s="8" t="s">
        <v>17</v>
      </c>
      <c r="H46" s="9">
        <v>29.846628526500499</v>
      </c>
      <c r="I46" s="9">
        <v>29.846628526500499</v>
      </c>
      <c r="J46" s="10">
        <v>0</v>
      </c>
      <c r="N46" s="11">
        <v>0</v>
      </c>
      <c r="O46" s="12">
        <v>72</v>
      </c>
      <c r="P46" s="8" t="s">
        <v>17</v>
      </c>
    </row>
    <row r="47" spans="2:16" ht="15" customHeight="1" x14ac:dyDescent="0.15">
      <c r="B47" s="6" t="s">
        <v>63</v>
      </c>
      <c r="C47" s="7" t="s">
        <v>16</v>
      </c>
      <c r="D47" s="8" t="s">
        <v>17</v>
      </c>
      <c r="E47" s="8" t="s">
        <v>18</v>
      </c>
      <c r="F47" s="8" t="s">
        <v>17</v>
      </c>
      <c r="G47" s="8" t="s">
        <v>17</v>
      </c>
      <c r="I47" s="9">
        <v>0</v>
      </c>
      <c r="J47" s="10">
        <v>0</v>
      </c>
      <c r="M47" s="11">
        <v>0</v>
      </c>
      <c r="N47" s="11">
        <v>0</v>
      </c>
      <c r="O47" s="12">
        <v>72</v>
      </c>
      <c r="P47" s="8" t="s">
        <v>17</v>
      </c>
    </row>
    <row r="48" spans="2:16" ht="15" customHeight="1" x14ac:dyDescent="0.15">
      <c r="B48" s="6" t="s">
        <v>64</v>
      </c>
      <c r="C48" s="7" t="s">
        <v>16</v>
      </c>
      <c r="D48" s="8" t="s">
        <v>17</v>
      </c>
      <c r="E48" s="8" t="s">
        <v>18</v>
      </c>
      <c r="F48" s="8" t="s">
        <v>17</v>
      </c>
      <c r="G48" s="8" t="s">
        <v>17</v>
      </c>
      <c r="I48" s="9">
        <v>0</v>
      </c>
      <c r="J48" s="10">
        <v>0</v>
      </c>
      <c r="M48" s="11">
        <v>0</v>
      </c>
      <c r="N48" s="11">
        <v>0</v>
      </c>
      <c r="O48" s="12">
        <v>72</v>
      </c>
      <c r="P48" s="8" t="s">
        <v>17</v>
      </c>
    </row>
    <row r="49" spans="2:16" ht="15" customHeight="1" x14ac:dyDescent="0.15">
      <c r="B49" s="6" t="s">
        <v>65</v>
      </c>
      <c r="C49" s="7" t="s">
        <v>16</v>
      </c>
      <c r="D49" s="8" t="s">
        <v>17</v>
      </c>
      <c r="E49" s="8" t="s">
        <v>18</v>
      </c>
      <c r="F49" s="8" t="s">
        <v>17</v>
      </c>
      <c r="G49" s="8" t="s">
        <v>17</v>
      </c>
      <c r="I49" s="9">
        <v>0</v>
      </c>
      <c r="J49" s="10">
        <v>0</v>
      </c>
      <c r="M49" s="11">
        <v>0</v>
      </c>
      <c r="N49" s="11">
        <v>0</v>
      </c>
      <c r="O49" s="12">
        <v>72</v>
      </c>
      <c r="P49" s="8" t="s">
        <v>17</v>
      </c>
    </row>
    <row r="50" spans="2:16" ht="15" customHeight="1" x14ac:dyDescent="0.15">
      <c r="B50" s="6" t="s">
        <v>66</v>
      </c>
      <c r="C50" s="7" t="s">
        <v>16</v>
      </c>
      <c r="D50" s="8" t="s">
        <v>17</v>
      </c>
      <c r="E50" s="8" t="s">
        <v>18</v>
      </c>
      <c r="F50" s="8" t="s">
        <v>17</v>
      </c>
      <c r="G50" s="8" t="s">
        <v>17</v>
      </c>
      <c r="H50" s="9">
        <v>28.9446312600335</v>
      </c>
      <c r="I50" s="9">
        <v>28.9446312600335</v>
      </c>
      <c r="J50" s="10">
        <v>0</v>
      </c>
      <c r="N50" s="11">
        <v>0</v>
      </c>
      <c r="O50" s="12">
        <v>72</v>
      </c>
      <c r="P50" s="8" t="s">
        <v>17</v>
      </c>
    </row>
    <row r="51" spans="2:16" ht="15" customHeight="1" x14ac:dyDescent="0.15">
      <c r="B51" s="6" t="s">
        <v>67</v>
      </c>
      <c r="C51" s="7" t="s">
        <v>16</v>
      </c>
      <c r="D51" s="8" t="s">
        <v>17</v>
      </c>
      <c r="E51" s="8" t="s">
        <v>18</v>
      </c>
      <c r="F51" s="8" t="s">
        <v>17</v>
      </c>
      <c r="G51" s="8" t="s">
        <v>17</v>
      </c>
      <c r="H51" s="9">
        <v>33.329232510540599</v>
      </c>
      <c r="I51" s="9">
        <v>33.329232510540599</v>
      </c>
      <c r="J51" s="10">
        <v>0</v>
      </c>
      <c r="N51" s="11">
        <v>0</v>
      </c>
      <c r="O51" s="12">
        <v>72</v>
      </c>
      <c r="P51" s="8" t="s">
        <v>17</v>
      </c>
    </row>
    <row r="52" spans="2:16" ht="15" customHeight="1" x14ac:dyDescent="0.15">
      <c r="B52" s="6" t="s">
        <v>68</v>
      </c>
      <c r="C52" s="7" t="s">
        <v>16</v>
      </c>
      <c r="D52" s="8" t="s">
        <v>17</v>
      </c>
      <c r="E52" s="8" t="s">
        <v>18</v>
      </c>
      <c r="F52" s="8" t="s">
        <v>17</v>
      </c>
      <c r="G52" s="8" t="s">
        <v>17</v>
      </c>
      <c r="H52" s="9">
        <v>29.840407169429501</v>
      </c>
      <c r="I52" s="9">
        <v>29.840407169429501</v>
      </c>
      <c r="J52" s="10">
        <v>0</v>
      </c>
      <c r="N52" s="11">
        <v>0</v>
      </c>
      <c r="O52" s="12">
        <v>72</v>
      </c>
      <c r="P52" s="8" t="s">
        <v>17</v>
      </c>
    </row>
    <row r="53" spans="2:16" ht="15" customHeight="1" x14ac:dyDescent="0.15">
      <c r="B53" s="6" t="s">
        <v>69</v>
      </c>
      <c r="C53" s="7" t="s">
        <v>16</v>
      </c>
      <c r="D53" s="8" t="s">
        <v>17</v>
      </c>
      <c r="E53" s="8" t="s">
        <v>18</v>
      </c>
      <c r="F53" s="8" t="s">
        <v>17</v>
      </c>
      <c r="G53" s="8" t="s">
        <v>17</v>
      </c>
      <c r="H53" s="9">
        <v>31.299407506673798</v>
      </c>
      <c r="I53" s="9">
        <v>31.299407506673798</v>
      </c>
      <c r="J53" s="10">
        <v>0</v>
      </c>
      <c r="N53" s="11">
        <v>0</v>
      </c>
      <c r="O53" s="12">
        <v>72</v>
      </c>
      <c r="P53" s="8" t="s">
        <v>17</v>
      </c>
    </row>
    <row r="54" spans="2:16" ht="15" customHeight="1" x14ac:dyDescent="0.15">
      <c r="B54" s="6" t="s">
        <v>70</v>
      </c>
      <c r="C54" s="7" t="s">
        <v>16</v>
      </c>
      <c r="D54" s="8" t="s">
        <v>17</v>
      </c>
      <c r="E54" s="8" t="s">
        <v>18</v>
      </c>
      <c r="F54" s="8" t="s">
        <v>17</v>
      </c>
      <c r="G54" s="8" t="s">
        <v>17</v>
      </c>
      <c r="I54" s="9">
        <v>0</v>
      </c>
      <c r="J54" s="10">
        <v>0</v>
      </c>
      <c r="M54" s="11">
        <v>0</v>
      </c>
      <c r="N54" s="11">
        <v>0</v>
      </c>
      <c r="O54" s="12">
        <v>72</v>
      </c>
      <c r="P54" s="8" t="s">
        <v>17</v>
      </c>
    </row>
    <row r="55" spans="2:16" ht="15" customHeight="1" x14ac:dyDescent="0.15">
      <c r="B55" s="6" t="s">
        <v>71</v>
      </c>
      <c r="C55" s="7" t="s">
        <v>16</v>
      </c>
      <c r="D55" s="8" t="s">
        <v>17</v>
      </c>
      <c r="E55" s="8" t="s">
        <v>18</v>
      </c>
      <c r="F55" s="8" t="s">
        <v>17</v>
      </c>
      <c r="G55" s="8" t="s">
        <v>17</v>
      </c>
      <c r="I55" s="9">
        <v>0</v>
      </c>
      <c r="J55" s="10">
        <v>0</v>
      </c>
      <c r="M55" s="11">
        <v>0</v>
      </c>
      <c r="N55" s="11">
        <v>0</v>
      </c>
      <c r="O55" s="12">
        <v>72</v>
      </c>
      <c r="P55" s="8" t="s">
        <v>17</v>
      </c>
    </row>
    <row r="56" spans="2:16" ht="15" customHeight="1" x14ac:dyDescent="0.15">
      <c r="B56" s="6" t="s">
        <v>72</v>
      </c>
      <c r="C56" s="7" t="s">
        <v>16</v>
      </c>
      <c r="D56" s="8" t="s">
        <v>17</v>
      </c>
      <c r="E56" s="8" t="s">
        <v>18</v>
      </c>
      <c r="F56" s="8" t="s">
        <v>17</v>
      </c>
      <c r="G56" s="8" t="s">
        <v>17</v>
      </c>
      <c r="H56" s="9">
        <v>33.2257514561135</v>
      </c>
      <c r="I56" s="9">
        <v>33.2257514561135</v>
      </c>
      <c r="J56" s="10">
        <v>0</v>
      </c>
      <c r="N56" s="11">
        <v>0</v>
      </c>
      <c r="O56" s="12">
        <v>72</v>
      </c>
      <c r="P56" s="8" t="s">
        <v>17</v>
      </c>
    </row>
    <row r="57" spans="2:16" ht="15" customHeight="1" x14ac:dyDescent="0.15">
      <c r="B57" s="6" t="s">
        <v>73</v>
      </c>
      <c r="C57" s="7" t="s">
        <v>16</v>
      </c>
      <c r="D57" s="8" t="s">
        <v>17</v>
      </c>
      <c r="E57" s="8" t="s">
        <v>18</v>
      </c>
      <c r="F57" s="8" t="s">
        <v>17</v>
      </c>
      <c r="G57" s="8" t="s">
        <v>17</v>
      </c>
      <c r="I57" s="9">
        <v>0</v>
      </c>
      <c r="J57" s="10">
        <v>0</v>
      </c>
      <c r="M57" s="11">
        <v>0</v>
      </c>
      <c r="N57" s="11">
        <v>0</v>
      </c>
      <c r="O57" s="12">
        <v>72</v>
      </c>
      <c r="P57" s="8" t="s">
        <v>17</v>
      </c>
    </row>
    <row r="58" spans="2:16" ht="15" customHeight="1" x14ac:dyDescent="0.15">
      <c r="B58" s="6" t="s">
        <v>74</v>
      </c>
      <c r="C58" s="7" t="s">
        <v>16</v>
      </c>
      <c r="D58" s="8" t="s">
        <v>17</v>
      </c>
      <c r="E58" s="8" t="s">
        <v>18</v>
      </c>
      <c r="F58" s="8" t="s">
        <v>17</v>
      </c>
      <c r="G58" s="8" t="s">
        <v>17</v>
      </c>
      <c r="H58" s="9">
        <v>38.214944039731002</v>
      </c>
      <c r="I58" s="9">
        <v>38.214944039731002</v>
      </c>
      <c r="J58" s="10">
        <v>0</v>
      </c>
      <c r="N58" s="11">
        <v>0</v>
      </c>
      <c r="O58" s="12">
        <v>72</v>
      </c>
      <c r="P58" s="8" t="s">
        <v>17</v>
      </c>
    </row>
    <row r="59" spans="2:16" ht="15" customHeight="1" x14ac:dyDescent="0.15">
      <c r="B59" s="6" t="s">
        <v>75</v>
      </c>
      <c r="C59" s="7" t="s">
        <v>16</v>
      </c>
      <c r="D59" s="8" t="s">
        <v>17</v>
      </c>
      <c r="E59" s="8" t="s">
        <v>18</v>
      </c>
      <c r="F59" s="8" t="s">
        <v>17</v>
      </c>
      <c r="G59" s="8" t="s">
        <v>17</v>
      </c>
      <c r="I59" s="9">
        <v>0</v>
      </c>
      <c r="J59" s="10">
        <v>0</v>
      </c>
      <c r="M59" s="11">
        <v>0</v>
      </c>
      <c r="N59" s="11">
        <v>0</v>
      </c>
      <c r="O59" s="12">
        <v>72</v>
      </c>
      <c r="P59" s="8" t="s">
        <v>17</v>
      </c>
    </row>
    <row r="60" spans="2:16" ht="15" customHeight="1" x14ac:dyDescent="0.15">
      <c r="B60" s="6" t="s">
        <v>76</v>
      </c>
      <c r="C60" s="7" t="s">
        <v>16</v>
      </c>
      <c r="D60" s="8" t="s">
        <v>17</v>
      </c>
      <c r="E60" s="8" t="s">
        <v>18</v>
      </c>
      <c r="F60" s="8" t="s">
        <v>17</v>
      </c>
      <c r="G60" s="8" t="s">
        <v>17</v>
      </c>
      <c r="I60" s="9">
        <v>0</v>
      </c>
      <c r="J60" s="10">
        <v>0</v>
      </c>
      <c r="M60" s="11">
        <v>0</v>
      </c>
      <c r="N60" s="11">
        <v>0</v>
      </c>
      <c r="O60" s="12">
        <v>72</v>
      </c>
      <c r="P60" s="8" t="s">
        <v>17</v>
      </c>
    </row>
    <row r="61" spans="2:16" ht="15" customHeight="1" x14ac:dyDescent="0.15">
      <c r="B61" s="6" t="s">
        <v>77</v>
      </c>
      <c r="C61" s="7" t="s">
        <v>16</v>
      </c>
      <c r="D61" s="8" t="s">
        <v>17</v>
      </c>
      <c r="E61" s="8" t="s">
        <v>18</v>
      </c>
      <c r="F61" s="8" t="s">
        <v>17</v>
      </c>
      <c r="G61" s="8" t="s">
        <v>17</v>
      </c>
      <c r="I61" s="9">
        <v>0</v>
      </c>
      <c r="J61" s="10">
        <v>0</v>
      </c>
      <c r="M61" s="11">
        <v>0</v>
      </c>
      <c r="N61" s="11">
        <v>0</v>
      </c>
      <c r="O61" s="12">
        <v>72</v>
      </c>
      <c r="P61" s="8" t="s">
        <v>17</v>
      </c>
    </row>
    <row r="62" spans="2:16" ht="15" customHeight="1" x14ac:dyDescent="0.15">
      <c r="B62" s="6" t="s">
        <v>78</v>
      </c>
      <c r="C62" s="7" t="s">
        <v>16</v>
      </c>
      <c r="D62" s="8" t="s">
        <v>17</v>
      </c>
      <c r="E62" s="8" t="s">
        <v>18</v>
      </c>
      <c r="F62" s="8" t="s">
        <v>17</v>
      </c>
      <c r="G62" s="8" t="s">
        <v>17</v>
      </c>
      <c r="H62" s="9">
        <v>34.950533215449703</v>
      </c>
      <c r="I62" s="9">
        <v>34.950533215449703</v>
      </c>
      <c r="J62" s="10">
        <v>0</v>
      </c>
      <c r="N62" s="11">
        <v>0</v>
      </c>
      <c r="O62" s="12">
        <v>72</v>
      </c>
      <c r="P62" s="8" t="s">
        <v>17</v>
      </c>
    </row>
    <row r="63" spans="2:16" ht="15" customHeight="1" x14ac:dyDescent="0.15">
      <c r="B63" s="6" t="s">
        <v>79</v>
      </c>
      <c r="C63" s="7" t="s">
        <v>16</v>
      </c>
      <c r="D63" s="8" t="s">
        <v>17</v>
      </c>
      <c r="E63" s="8" t="s">
        <v>18</v>
      </c>
      <c r="F63" s="8" t="s">
        <v>17</v>
      </c>
      <c r="G63" s="8" t="s">
        <v>17</v>
      </c>
      <c r="I63" s="9">
        <v>0</v>
      </c>
      <c r="J63" s="10">
        <v>0</v>
      </c>
      <c r="M63" s="11">
        <v>0</v>
      </c>
      <c r="N63" s="11">
        <v>0</v>
      </c>
      <c r="O63" s="12">
        <v>72</v>
      </c>
      <c r="P63" s="8" t="s">
        <v>17</v>
      </c>
    </row>
    <row r="64" spans="2:16" ht="15" customHeight="1" x14ac:dyDescent="0.15">
      <c r="B64" s="6" t="s">
        <v>80</v>
      </c>
      <c r="C64" s="7" t="s">
        <v>16</v>
      </c>
      <c r="D64" s="8" t="s">
        <v>17</v>
      </c>
      <c r="E64" s="8" t="s">
        <v>18</v>
      </c>
      <c r="F64" s="8" t="s">
        <v>17</v>
      </c>
      <c r="G64" s="8" t="s">
        <v>17</v>
      </c>
      <c r="H64" s="9">
        <v>33.0475270070134</v>
      </c>
      <c r="I64" s="9">
        <v>33.0475270070134</v>
      </c>
      <c r="J64" s="10">
        <v>0</v>
      </c>
      <c r="N64" s="11">
        <v>0</v>
      </c>
      <c r="O64" s="12">
        <v>72</v>
      </c>
      <c r="P64" s="8" t="s">
        <v>17</v>
      </c>
    </row>
    <row r="65" spans="2:16" ht="15" customHeight="1" x14ac:dyDescent="0.15">
      <c r="B65" s="6" t="s">
        <v>81</v>
      </c>
      <c r="C65" s="7" t="s">
        <v>16</v>
      </c>
      <c r="D65" s="8" t="s">
        <v>17</v>
      </c>
      <c r="E65" s="8" t="s">
        <v>18</v>
      </c>
      <c r="F65" s="8" t="s">
        <v>17</v>
      </c>
      <c r="G65" s="8" t="s">
        <v>17</v>
      </c>
      <c r="H65" s="9">
        <v>36.1954923626962</v>
      </c>
      <c r="I65" s="9">
        <v>36.1954923626962</v>
      </c>
      <c r="J65" s="10">
        <v>0</v>
      </c>
      <c r="N65" s="11">
        <v>0</v>
      </c>
      <c r="O65" s="12">
        <v>72</v>
      </c>
      <c r="P65" s="8" t="s">
        <v>17</v>
      </c>
    </row>
    <row r="66" spans="2:16" ht="15" customHeight="1" x14ac:dyDescent="0.15">
      <c r="B66" s="6" t="s">
        <v>82</v>
      </c>
      <c r="C66" s="7" t="s">
        <v>16</v>
      </c>
      <c r="D66" s="8" t="s">
        <v>17</v>
      </c>
      <c r="E66" s="8" t="s">
        <v>18</v>
      </c>
      <c r="F66" s="8" t="s">
        <v>17</v>
      </c>
      <c r="G66" s="8" t="s">
        <v>17</v>
      </c>
      <c r="I66" s="9">
        <v>0</v>
      </c>
      <c r="J66" s="10">
        <v>0</v>
      </c>
      <c r="M66" s="11">
        <v>0</v>
      </c>
      <c r="N66" s="11">
        <v>0</v>
      </c>
      <c r="O66" s="12">
        <v>72</v>
      </c>
      <c r="P66" s="8" t="s">
        <v>17</v>
      </c>
    </row>
    <row r="67" spans="2:16" ht="15" customHeight="1" x14ac:dyDescent="0.15">
      <c r="B67" s="6" t="s">
        <v>83</v>
      </c>
      <c r="C67" s="7" t="s">
        <v>16</v>
      </c>
      <c r="D67" s="8" t="s">
        <v>17</v>
      </c>
      <c r="E67" s="8" t="s">
        <v>18</v>
      </c>
      <c r="F67" s="8" t="s">
        <v>17</v>
      </c>
      <c r="G67" s="8" t="s">
        <v>17</v>
      </c>
      <c r="I67" s="9">
        <v>0</v>
      </c>
      <c r="J67" s="10">
        <v>0</v>
      </c>
      <c r="M67" s="11">
        <v>0</v>
      </c>
      <c r="N67" s="11">
        <v>0</v>
      </c>
      <c r="O67" s="12">
        <v>72</v>
      </c>
      <c r="P67" s="8" t="s">
        <v>17</v>
      </c>
    </row>
    <row r="68" spans="2:16" ht="15" customHeight="1" x14ac:dyDescent="0.15">
      <c r="B68" s="6" t="s">
        <v>84</v>
      </c>
      <c r="C68" s="7" t="s">
        <v>16</v>
      </c>
      <c r="D68" s="8" t="s">
        <v>17</v>
      </c>
      <c r="E68" s="8" t="s">
        <v>18</v>
      </c>
      <c r="F68" s="8" t="s">
        <v>17</v>
      </c>
      <c r="G68" s="8" t="s">
        <v>17</v>
      </c>
      <c r="H68" s="9">
        <v>24.258421106402</v>
      </c>
      <c r="I68" s="9">
        <v>24.258421106402</v>
      </c>
      <c r="J68" s="10">
        <v>0</v>
      </c>
      <c r="N68" s="11">
        <v>0</v>
      </c>
      <c r="O68" s="12">
        <v>72</v>
      </c>
      <c r="P68" s="8" t="s">
        <v>17</v>
      </c>
    </row>
    <row r="69" spans="2:16" ht="15" customHeight="1" x14ac:dyDescent="0.15">
      <c r="B69" s="6" t="s">
        <v>85</v>
      </c>
      <c r="C69" s="7" t="s">
        <v>16</v>
      </c>
      <c r="D69" s="8" t="s">
        <v>17</v>
      </c>
      <c r="E69" s="8" t="s">
        <v>18</v>
      </c>
      <c r="F69" s="8" t="s">
        <v>17</v>
      </c>
      <c r="G69" s="8" t="s">
        <v>17</v>
      </c>
      <c r="H69" s="9">
        <v>26.5641241921996</v>
      </c>
      <c r="I69" s="9">
        <v>26.5641241921996</v>
      </c>
      <c r="J69" s="10">
        <v>0</v>
      </c>
      <c r="N69" s="11">
        <v>0</v>
      </c>
      <c r="O69" s="12">
        <v>72</v>
      </c>
      <c r="P69" s="8" t="s">
        <v>17</v>
      </c>
    </row>
    <row r="70" spans="2:16" ht="15" customHeight="1" x14ac:dyDescent="0.15">
      <c r="B70" s="6" t="s">
        <v>86</v>
      </c>
      <c r="C70" s="7" t="s">
        <v>16</v>
      </c>
      <c r="D70" s="8" t="s">
        <v>17</v>
      </c>
      <c r="E70" s="8" t="s">
        <v>18</v>
      </c>
      <c r="F70" s="8" t="s">
        <v>17</v>
      </c>
      <c r="G70" s="8" t="s">
        <v>17</v>
      </c>
      <c r="H70" s="9">
        <v>26.093406610810199</v>
      </c>
      <c r="I70" s="9">
        <v>26.093406610810199</v>
      </c>
      <c r="J70" s="10">
        <v>0</v>
      </c>
      <c r="N70" s="11">
        <v>0</v>
      </c>
      <c r="O70" s="12">
        <v>72</v>
      </c>
      <c r="P70" s="8" t="s">
        <v>17</v>
      </c>
    </row>
    <row r="71" spans="2:16" ht="15" customHeight="1" x14ac:dyDescent="0.15">
      <c r="B71" s="6" t="s">
        <v>87</v>
      </c>
      <c r="C71" s="7" t="s">
        <v>16</v>
      </c>
      <c r="D71" s="8" t="s">
        <v>17</v>
      </c>
      <c r="E71" s="8" t="s">
        <v>18</v>
      </c>
      <c r="F71" s="8" t="s">
        <v>17</v>
      </c>
      <c r="G71" s="8" t="s">
        <v>17</v>
      </c>
      <c r="I71" s="9">
        <v>0</v>
      </c>
      <c r="J71" s="10">
        <v>0</v>
      </c>
      <c r="M71" s="11">
        <v>0</v>
      </c>
      <c r="N71" s="11">
        <v>0</v>
      </c>
      <c r="O71" s="12">
        <v>72</v>
      </c>
      <c r="P71" s="8" t="s">
        <v>17</v>
      </c>
    </row>
    <row r="72" spans="2:16" ht="15" customHeight="1" x14ac:dyDescent="0.15">
      <c r="B72" s="6" t="s">
        <v>88</v>
      </c>
      <c r="C72" s="7" t="s">
        <v>16</v>
      </c>
      <c r="D72" s="8" t="s">
        <v>17</v>
      </c>
      <c r="E72" s="8" t="s">
        <v>18</v>
      </c>
      <c r="F72" s="8" t="s">
        <v>17</v>
      </c>
      <c r="G72" s="8" t="s">
        <v>17</v>
      </c>
      <c r="I72" s="9">
        <v>0</v>
      </c>
      <c r="J72" s="10">
        <v>0</v>
      </c>
      <c r="M72" s="11">
        <v>0</v>
      </c>
      <c r="N72" s="11">
        <v>0</v>
      </c>
      <c r="O72" s="12">
        <v>72</v>
      </c>
      <c r="P72" s="8" t="s">
        <v>17</v>
      </c>
    </row>
    <row r="73" spans="2:16" ht="15" customHeight="1" x14ac:dyDescent="0.15">
      <c r="B73" s="6" t="s">
        <v>89</v>
      </c>
      <c r="C73" s="7" t="s">
        <v>16</v>
      </c>
      <c r="D73" s="8" t="s">
        <v>17</v>
      </c>
      <c r="E73" s="8" t="s">
        <v>18</v>
      </c>
      <c r="F73" s="8" t="s">
        <v>17</v>
      </c>
      <c r="G73" s="8" t="s">
        <v>17</v>
      </c>
      <c r="I73" s="9">
        <v>0</v>
      </c>
      <c r="J73" s="10">
        <v>0</v>
      </c>
      <c r="M73" s="11">
        <v>0</v>
      </c>
      <c r="N73" s="11">
        <v>0</v>
      </c>
      <c r="O73" s="12">
        <v>72</v>
      </c>
      <c r="P73" s="8" t="s">
        <v>17</v>
      </c>
    </row>
    <row r="74" spans="2:16" ht="15" customHeight="1" x14ac:dyDescent="0.15">
      <c r="B74" s="6" t="s">
        <v>90</v>
      </c>
      <c r="C74" s="7" t="s">
        <v>16</v>
      </c>
      <c r="D74" s="8" t="s">
        <v>17</v>
      </c>
      <c r="E74" s="8" t="s">
        <v>18</v>
      </c>
      <c r="F74" s="8" t="s">
        <v>17</v>
      </c>
      <c r="G74" s="8" t="s">
        <v>17</v>
      </c>
      <c r="H74" s="9">
        <v>30.195625026797899</v>
      </c>
      <c r="I74" s="9">
        <v>30.195625026797899</v>
      </c>
      <c r="J74" s="10">
        <v>0</v>
      </c>
      <c r="N74" s="11">
        <v>0</v>
      </c>
      <c r="O74" s="12">
        <v>72</v>
      </c>
      <c r="P74" s="8" t="s">
        <v>17</v>
      </c>
    </row>
    <row r="75" spans="2:16" ht="15" customHeight="1" x14ac:dyDescent="0.15">
      <c r="B75" s="6" t="s">
        <v>91</v>
      </c>
      <c r="C75" s="7" t="s">
        <v>16</v>
      </c>
      <c r="D75" s="8" t="s">
        <v>17</v>
      </c>
      <c r="E75" s="8" t="s">
        <v>18</v>
      </c>
      <c r="F75" s="8" t="s">
        <v>17</v>
      </c>
      <c r="G75" s="8" t="s">
        <v>17</v>
      </c>
      <c r="H75" s="9">
        <v>34.922681931223103</v>
      </c>
      <c r="I75" s="9">
        <v>34.922681931223103</v>
      </c>
      <c r="J75" s="10">
        <v>0</v>
      </c>
      <c r="N75" s="11">
        <v>0</v>
      </c>
      <c r="O75" s="12">
        <v>72</v>
      </c>
      <c r="P75" s="8" t="s">
        <v>17</v>
      </c>
    </row>
    <row r="76" spans="2:16" ht="15" customHeight="1" x14ac:dyDescent="0.15">
      <c r="B76" s="6" t="s">
        <v>92</v>
      </c>
      <c r="C76" s="7" t="s">
        <v>16</v>
      </c>
      <c r="D76" s="8" t="s">
        <v>17</v>
      </c>
      <c r="E76" s="8" t="s">
        <v>18</v>
      </c>
      <c r="F76" s="8" t="s">
        <v>17</v>
      </c>
      <c r="G76" s="8" t="s">
        <v>17</v>
      </c>
      <c r="H76" s="9">
        <v>26.852998089504101</v>
      </c>
      <c r="I76" s="9">
        <v>26.852998089504101</v>
      </c>
      <c r="J76" s="10">
        <v>0</v>
      </c>
      <c r="N76" s="11">
        <v>0</v>
      </c>
      <c r="O76" s="12">
        <v>72</v>
      </c>
      <c r="P76" s="8" t="s">
        <v>17</v>
      </c>
    </row>
    <row r="77" spans="2:16" ht="15" customHeight="1" x14ac:dyDescent="0.15">
      <c r="B77" s="6" t="s">
        <v>93</v>
      </c>
      <c r="C77" s="7" t="s">
        <v>16</v>
      </c>
      <c r="D77" s="8" t="s">
        <v>17</v>
      </c>
      <c r="E77" s="8" t="s">
        <v>18</v>
      </c>
      <c r="F77" s="8" t="s">
        <v>17</v>
      </c>
      <c r="G77" s="8" t="s">
        <v>17</v>
      </c>
      <c r="H77" s="9">
        <v>30.351172744349</v>
      </c>
      <c r="I77" s="9">
        <v>30.351172744349</v>
      </c>
      <c r="J77" s="10">
        <v>0</v>
      </c>
      <c r="N77" s="11">
        <v>0</v>
      </c>
      <c r="O77" s="12">
        <v>72</v>
      </c>
      <c r="P77" s="8" t="s">
        <v>17</v>
      </c>
    </row>
    <row r="78" spans="2:16" ht="15" customHeight="1" x14ac:dyDescent="0.15">
      <c r="B78" s="6" t="s">
        <v>94</v>
      </c>
      <c r="C78" s="7" t="s">
        <v>16</v>
      </c>
      <c r="D78" s="8" t="s">
        <v>17</v>
      </c>
      <c r="E78" s="8" t="s">
        <v>18</v>
      </c>
      <c r="F78" s="8" t="s">
        <v>17</v>
      </c>
      <c r="G78" s="8" t="s">
        <v>17</v>
      </c>
      <c r="I78" s="9">
        <v>0</v>
      </c>
      <c r="J78" s="10">
        <v>0</v>
      </c>
      <c r="M78" s="11">
        <v>0</v>
      </c>
      <c r="N78" s="11">
        <v>0</v>
      </c>
      <c r="O78" s="12">
        <v>72</v>
      </c>
      <c r="P78" s="8" t="s">
        <v>17</v>
      </c>
    </row>
    <row r="79" spans="2:16" ht="15" customHeight="1" x14ac:dyDescent="0.15">
      <c r="B79" s="6" t="s">
        <v>95</v>
      </c>
      <c r="C79" s="7" t="s">
        <v>16</v>
      </c>
      <c r="D79" s="8" t="s">
        <v>17</v>
      </c>
      <c r="E79" s="8" t="s">
        <v>18</v>
      </c>
      <c r="F79" s="8" t="s">
        <v>17</v>
      </c>
      <c r="G79" s="8" t="s">
        <v>17</v>
      </c>
      <c r="I79" s="9">
        <v>0</v>
      </c>
      <c r="J79" s="10">
        <v>0</v>
      </c>
      <c r="M79" s="11">
        <v>0</v>
      </c>
      <c r="N79" s="11">
        <v>0</v>
      </c>
      <c r="O79" s="12">
        <v>72</v>
      </c>
      <c r="P79" s="8" t="s">
        <v>17</v>
      </c>
    </row>
    <row r="80" spans="2:16" ht="15" customHeight="1" x14ac:dyDescent="0.15">
      <c r="B80" s="6" t="s">
        <v>96</v>
      </c>
      <c r="C80" s="7" t="s">
        <v>16</v>
      </c>
      <c r="D80" s="8" t="s">
        <v>17</v>
      </c>
      <c r="E80" s="8" t="s">
        <v>18</v>
      </c>
      <c r="F80" s="8" t="s">
        <v>17</v>
      </c>
      <c r="G80" s="8" t="s">
        <v>17</v>
      </c>
      <c r="H80" s="9">
        <v>24.402522080986401</v>
      </c>
      <c r="I80" s="9">
        <v>24.402522080986401</v>
      </c>
      <c r="J80" s="10">
        <v>0</v>
      </c>
      <c r="N80" s="11">
        <v>0</v>
      </c>
      <c r="O80" s="12">
        <v>72</v>
      </c>
      <c r="P80" s="8" t="s">
        <v>17</v>
      </c>
    </row>
    <row r="81" spans="2:16" ht="15" customHeight="1" x14ac:dyDescent="0.15">
      <c r="B81" s="6" t="s">
        <v>97</v>
      </c>
      <c r="C81" s="7" t="s">
        <v>16</v>
      </c>
      <c r="D81" s="8" t="s">
        <v>17</v>
      </c>
      <c r="E81" s="8" t="s">
        <v>18</v>
      </c>
      <c r="F81" s="8" t="s">
        <v>17</v>
      </c>
      <c r="G81" s="8" t="s">
        <v>17</v>
      </c>
      <c r="H81" s="9">
        <v>25.5907169906076</v>
      </c>
      <c r="I81" s="9">
        <v>25.5907169906076</v>
      </c>
      <c r="J81" s="10">
        <v>0</v>
      </c>
      <c r="N81" s="11">
        <v>0</v>
      </c>
      <c r="O81" s="12">
        <v>72</v>
      </c>
      <c r="P81" s="8" t="s">
        <v>17</v>
      </c>
    </row>
    <row r="82" spans="2:16" ht="15" customHeight="1" x14ac:dyDescent="0.15">
      <c r="B82" s="6" t="s">
        <v>98</v>
      </c>
      <c r="C82" s="7" t="s">
        <v>16</v>
      </c>
      <c r="D82" s="8" t="s">
        <v>17</v>
      </c>
      <c r="E82" s="8" t="s">
        <v>18</v>
      </c>
      <c r="F82" s="8" t="s">
        <v>17</v>
      </c>
      <c r="G82" s="8" t="s">
        <v>17</v>
      </c>
      <c r="H82" s="9">
        <v>25.9008527809155</v>
      </c>
      <c r="I82" s="9">
        <v>25.9008527809155</v>
      </c>
      <c r="J82" s="10">
        <v>0</v>
      </c>
      <c r="N82" s="11">
        <v>0</v>
      </c>
      <c r="O82" s="12">
        <v>72</v>
      </c>
      <c r="P82" s="8" t="s">
        <v>17</v>
      </c>
    </row>
    <row r="83" spans="2:16" ht="15" customHeight="1" x14ac:dyDescent="0.15">
      <c r="B83" s="6" t="s">
        <v>99</v>
      </c>
      <c r="C83" s="7" t="s">
        <v>16</v>
      </c>
      <c r="D83" s="8" t="s">
        <v>17</v>
      </c>
      <c r="E83" s="8" t="s">
        <v>18</v>
      </c>
      <c r="F83" s="8" t="s">
        <v>17</v>
      </c>
      <c r="G83" s="8" t="s">
        <v>17</v>
      </c>
      <c r="I83" s="9">
        <v>0</v>
      </c>
      <c r="J83" s="10">
        <v>0</v>
      </c>
      <c r="M83" s="11">
        <v>0</v>
      </c>
      <c r="N83" s="11">
        <v>0</v>
      </c>
      <c r="O83" s="12">
        <v>72</v>
      </c>
      <c r="P83" s="8" t="s">
        <v>17</v>
      </c>
    </row>
    <row r="84" spans="2:16" ht="15" customHeight="1" x14ac:dyDescent="0.15">
      <c r="B84" s="6" t="s">
        <v>100</v>
      </c>
      <c r="C84" s="7" t="s">
        <v>16</v>
      </c>
      <c r="D84" s="8" t="s">
        <v>17</v>
      </c>
      <c r="E84" s="8" t="s">
        <v>18</v>
      </c>
      <c r="F84" s="8" t="s">
        <v>17</v>
      </c>
      <c r="G84" s="8" t="s">
        <v>17</v>
      </c>
      <c r="I84" s="9">
        <v>0</v>
      </c>
      <c r="J84" s="10">
        <v>0</v>
      </c>
      <c r="M84" s="11">
        <v>0</v>
      </c>
      <c r="N84" s="11">
        <v>0</v>
      </c>
      <c r="O84" s="12">
        <v>72</v>
      </c>
      <c r="P84" s="8" t="s">
        <v>17</v>
      </c>
    </row>
    <row r="85" spans="2:16" ht="15" customHeight="1" x14ac:dyDescent="0.15">
      <c r="B85" s="6" t="s">
        <v>101</v>
      </c>
      <c r="C85" s="7" t="s">
        <v>16</v>
      </c>
      <c r="D85" s="8" t="s">
        <v>17</v>
      </c>
      <c r="E85" s="8" t="s">
        <v>18</v>
      </c>
      <c r="F85" s="8" t="s">
        <v>17</v>
      </c>
      <c r="G85" s="8" t="s">
        <v>17</v>
      </c>
      <c r="I85" s="9">
        <v>0</v>
      </c>
      <c r="J85" s="10">
        <v>0</v>
      </c>
      <c r="M85" s="11">
        <v>0</v>
      </c>
      <c r="N85" s="11">
        <v>0</v>
      </c>
      <c r="O85" s="12">
        <v>72</v>
      </c>
      <c r="P85" s="8" t="s">
        <v>17</v>
      </c>
    </row>
    <row r="86" spans="2:16" ht="15" customHeight="1" x14ac:dyDescent="0.15">
      <c r="B86" s="6" t="s">
        <v>102</v>
      </c>
      <c r="C86" s="7" t="s">
        <v>16</v>
      </c>
      <c r="D86" s="8" t="s">
        <v>17</v>
      </c>
      <c r="E86" s="8" t="s">
        <v>18</v>
      </c>
      <c r="F86" s="8" t="s">
        <v>17</v>
      </c>
      <c r="G86" s="8" t="s">
        <v>17</v>
      </c>
      <c r="I86" s="9">
        <v>0</v>
      </c>
      <c r="J86" s="10">
        <v>0</v>
      </c>
      <c r="M86" s="11">
        <v>0</v>
      </c>
      <c r="N86" s="11">
        <v>0</v>
      </c>
      <c r="O86" s="12">
        <v>72</v>
      </c>
      <c r="P86" s="8" t="s">
        <v>17</v>
      </c>
    </row>
    <row r="87" spans="2:16" ht="15" customHeight="1" x14ac:dyDescent="0.15">
      <c r="B87" s="6" t="s">
        <v>103</v>
      </c>
      <c r="C87" s="7" t="s">
        <v>16</v>
      </c>
      <c r="D87" s="8" t="s">
        <v>17</v>
      </c>
      <c r="E87" s="8" t="s">
        <v>18</v>
      </c>
      <c r="F87" s="8" t="s">
        <v>17</v>
      </c>
      <c r="G87" s="8" t="s">
        <v>17</v>
      </c>
      <c r="I87" s="9">
        <v>0</v>
      </c>
      <c r="J87" s="10">
        <v>0</v>
      </c>
      <c r="M87" s="11">
        <v>0</v>
      </c>
      <c r="N87" s="11">
        <v>0</v>
      </c>
      <c r="O87" s="12">
        <v>72</v>
      </c>
      <c r="P87" s="8" t="s">
        <v>17</v>
      </c>
    </row>
    <row r="88" spans="2:16" ht="15" customHeight="1" x14ac:dyDescent="0.15">
      <c r="B88" s="6" t="s">
        <v>104</v>
      </c>
      <c r="C88" s="7" t="s">
        <v>16</v>
      </c>
      <c r="D88" s="8" t="s">
        <v>17</v>
      </c>
      <c r="E88" s="8" t="s">
        <v>18</v>
      </c>
      <c r="F88" s="8" t="s">
        <v>17</v>
      </c>
      <c r="G88" s="8" t="s">
        <v>17</v>
      </c>
      <c r="H88" s="9">
        <v>30.450329674562699</v>
      </c>
      <c r="I88" s="9">
        <v>30.450329674562699</v>
      </c>
      <c r="J88" s="10">
        <v>0</v>
      </c>
      <c r="N88" s="11">
        <v>0</v>
      </c>
      <c r="O88" s="12">
        <v>72</v>
      </c>
      <c r="P88" s="8" t="s">
        <v>17</v>
      </c>
    </row>
    <row r="89" spans="2:16" ht="15" customHeight="1" x14ac:dyDescent="0.15">
      <c r="B89" s="6" t="s">
        <v>105</v>
      </c>
      <c r="C89" s="7" t="s">
        <v>16</v>
      </c>
      <c r="D89" s="8" t="s">
        <v>17</v>
      </c>
      <c r="E89" s="8" t="s">
        <v>18</v>
      </c>
      <c r="F89" s="8" t="s">
        <v>17</v>
      </c>
      <c r="G89" s="8" t="s">
        <v>17</v>
      </c>
      <c r="H89" s="9">
        <v>32.063092230786502</v>
      </c>
      <c r="I89" s="9">
        <v>32.063092230786502</v>
      </c>
      <c r="J89" s="10">
        <v>0</v>
      </c>
      <c r="N89" s="11">
        <v>0</v>
      </c>
      <c r="O89" s="12">
        <v>72</v>
      </c>
      <c r="P89" s="8" t="s">
        <v>17</v>
      </c>
    </row>
    <row r="90" spans="2:16" ht="15" customHeight="1" x14ac:dyDescent="0.15">
      <c r="B90" s="6" t="s">
        <v>106</v>
      </c>
      <c r="C90" s="7" t="s">
        <v>16</v>
      </c>
      <c r="D90" s="8" t="s">
        <v>17</v>
      </c>
      <c r="E90" s="8" t="s">
        <v>18</v>
      </c>
      <c r="F90" s="8" t="s">
        <v>17</v>
      </c>
      <c r="G90" s="8" t="s">
        <v>17</v>
      </c>
      <c r="I90" s="9">
        <v>0</v>
      </c>
      <c r="J90" s="10">
        <v>0</v>
      </c>
      <c r="M90" s="11">
        <v>0</v>
      </c>
      <c r="N90" s="11">
        <v>0</v>
      </c>
      <c r="O90" s="12">
        <v>72</v>
      </c>
      <c r="P90" s="8" t="s">
        <v>17</v>
      </c>
    </row>
    <row r="91" spans="2:16" ht="15" customHeight="1" x14ac:dyDescent="0.15">
      <c r="B91" s="6" t="s">
        <v>107</v>
      </c>
      <c r="C91" s="7" t="s">
        <v>16</v>
      </c>
      <c r="D91" s="8" t="s">
        <v>17</v>
      </c>
      <c r="E91" s="8" t="s">
        <v>18</v>
      </c>
      <c r="F91" s="8" t="s">
        <v>17</v>
      </c>
      <c r="G91" s="8" t="s">
        <v>17</v>
      </c>
      <c r="I91" s="9">
        <v>0</v>
      </c>
      <c r="J91" s="10">
        <v>0</v>
      </c>
      <c r="M91" s="11">
        <v>0</v>
      </c>
      <c r="N91" s="11">
        <v>0</v>
      </c>
      <c r="O91" s="12">
        <v>72</v>
      </c>
      <c r="P91" s="8" t="s">
        <v>17</v>
      </c>
    </row>
    <row r="92" spans="2:16" ht="15" customHeight="1" x14ac:dyDescent="0.15">
      <c r="B92" s="6" t="s">
        <v>108</v>
      </c>
      <c r="C92" s="7" t="s">
        <v>16</v>
      </c>
      <c r="D92" s="8" t="s">
        <v>17</v>
      </c>
      <c r="E92" s="8" t="s">
        <v>18</v>
      </c>
      <c r="F92" s="8" t="s">
        <v>17</v>
      </c>
      <c r="G92" s="8" t="s">
        <v>17</v>
      </c>
      <c r="I92" s="9">
        <v>0</v>
      </c>
      <c r="J92" s="10">
        <v>0</v>
      </c>
      <c r="M92" s="11">
        <v>0</v>
      </c>
      <c r="N92" s="11">
        <v>0</v>
      </c>
      <c r="O92" s="12">
        <v>72</v>
      </c>
      <c r="P92" s="8" t="s">
        <v>17</v>
      </c>
    </row>
    <row r="93" spans="2:16" ht="15" customHeight="1" x14ac:dyDescent="0.15">
      <c r="B93" s="6" t="s">
        <v>109</v>
      </c>
      <c r="C93" s="7" t="s">
        <v>16</v>
      </c>
      <c r="D93" s="8" t="s">
        <v>17</v>
      </c>
      <c r="E93" s="8" t="s">
        <v>18</v>
      </c>
      <c r="F93" s="8" t="s">
        <v>17</v>
      </c>
      <c r="G93" s="8" t="s">
        <v>17</v>
      </c>
      <c r="I93" s="9">
        <v>0</v>
      </c>
      <c r="J93" s="10">
        <v>0</v>
      </c>
      <c r="M93" s="11">
        <v>0</v>
      </c>
      <c r="N93" s="11">
        <v>0</v>
      </c>
      <c r="O93" s="12">
        <v>72</v>
      </c>
      <c r="P93" s="8" t="s">
        <v>17</v>
      </c>
    </row>
    <row r="94" spans="2:16" ht="15" customHeight="1" x14ac:dyDescent="0.15">
      <c r="B94" s="6" t="s">
        <v>110</v>
      </c>
      <c r="C94" s="7" t="s">
        <v>16</v>
      </c>
      <c r="D94" s="8" t="s">
        <v>17</v>
      </c>
      <c r="E94" s="8" t="s">
        <v>18</v>
      </c>
      <c r="F94" s="8" t="s">
        <v>17</v>
      </c>
      <c r="G94" s="8" t="s">
        <v>17</v>
      </c>
      <c r="I94" s="9">
        <v>0</v>
      </c>
      <c r="J94" s="10">
        <v>0</v>
      </c>
      <c r="M94" s="11">
        <v>0</v>
      </c>
      <c r="N94" s="11">
        <v>0</v>
      </c>
      <c r="O94" s="12">
        <v>72</v>
      </c>
      <c r="P94" s="8" t="s">
        <v>17</v>
      </c>
    </row>
    <row r="95" spans="2:16" ht="15" customHeight="1" x14ac:dyDescent="0.15">
      <c r="B95" s="6" t="s">
        <v>111</v>
      </c>
      <c r="C95" s="7" t="s">
        <v>16</v>
      </c>
      <c r="D95" s="8" t="s">
        <v>17</v>
      </c>
      <c r="E95" s="8" t="s">
        <v>18</v>
      </c>
      <c r="F95" s="8" t="s">
        <v>17</v>
      </c>
      <c r="G95" s="8" t="s">
        <v>17</v>
      </c>
      <c r="I95" s="9">
        <v>0</v>
      </c>
      <c r="J95" s="10">
        <v>0</v>
      </c>
      <c r="M95" s="11">
        <v>0</v>
      </c>
      <c r="N95" s="11">
        <v>0</v>
      </c>
      <c r="O95" s="12">
        <v>72</v>
      </c>
      <c r="P95" s="8" t="s">
        <v>17</v>
      </c>
    </row>
    <row r="96" spans="2:16" ht="15" customHeight="1" x14ac:dyDescent="0.15">
      <c r="B96" s="6" t="s">
        <v>112</v>
      </c>
      <c r="C96" s="7" t="s">
        <v>16</v>
      </c>
      <c r="D96" s="8" t="s">
        <v>17</v>
      </c>
      <c r="E96" s="8" t="s">
        <v>18</v>
      </c>
      <c r="F96" s="8" t="s">
        <v>17</v>
      </c>
      <c r="G96" s="8" t="s">
        <v>17</v>
      </c>
      <c r="I96" s="9">
        <v>0</v>
      </c>
      <c r="J96" s="10">
        <v>0</v>
      </c>
      <c r="M96" s="11">
        <v>0</v>
      </c>
      <c r="N96" s="11">
        <v>0</v>
      </c>
      <c r="O96" s="12">
        <v>72</v>
      </c>
      <c r="P96" s="8" t="s">
        <v>17</v>
      </c>
    </row>
    <row r="97" spans="2:16" ht="15" customHeight="1" x14ac:dyDescent="0.15">
      <c r="B97" s="6" t="s">
        <v>113</v>
      </c>
      <c r="C97" s="7" t="s">
        <v>16</v>
      </c>
      <c r="D97" s="8" t="s">
        <v>17</v>
      </c>
      <c r="E97" s="8" t="s">
        <v>18</v>
      </c>
      <c r="F97" s="8" t="s">
        <v>17</v>
      </c>
      <c r="G97" s="8" t="s">
        <v>17</v>
      </c>
      <c r="I97" s="9">
        <v>0</v>
      </c>
      <c r="J97" s="10">
        <v>0</v>
      </c>
      <c r="M97" s="11">
        <v>0</v>
      </c>
      <c r="N97" s="11">
        <v>0</v>
      </c>
      <c r="O97" s="12">
        <v>72</v>
      </c>
      <c r="P97" s="8" t="s">
        <v>17</v>
      </c>
    </row>
  </sheetData>
  <printOptions headings="1" gridLines="1"/>
  <pageMargins left="0" right="0" top="0" bottom="0" header="0" footer="0"/>
  <pageSetup paperSize="0" scale="0" pageOrder="overThenDown" orientation="portrait" blackAndWhite="1" useFirstPageNumber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ColWidth="10" defaultRowHeight="15" customHeight="1" x14ac:dyDescent="0.15"/>
  <cols>
    <col min="1" max="1" width="23.1640625" style="13" customWidth="1"/>
    <col min="2" max="2" width="33.83203125" style="13" customWidth="1"/>
    <col min="3" max="3" width="10" style="13" customWidth="1"/>
    <col min="4" max="16384" width="10" style="13"/>
  </cols>
  <sheetData>
    <row r="1" spans="1:2" ht="15" customHeight="1" x14ac:dyDescent="0.15">
      <c r="A1" s="13" t="s">
        <v>114</v>
      </c>
      <c r="B1" s="13" t="s">
        <v>115</v>
      </c>
    </row>
    <row r="2" spans="1:2" ht="15" customHeight="1" x14ac:dyDescent="0.15">
      <c r="A2" s="13" t="s">
        <v>116</v>
      </c>
      <c r="B2" s="13" t="s">
        <v>117</v>
      </c>
    </row>
    <row r="3" spans="1:2" ht="15" customHeight="1" x14ac:dyDescent="0.15">
      <c r="A3" s="13" t="s">
        <v>118</v>
      </c>
    </row>
    <row r="4" spans="1:2" ht="15" customHeight="1" x14ac:dyDescent="0.15">
      <c r="A4" s="13" t="s">
        <v>119</v>
      </c>
    </row>
    <row r="5" spans="1:2" ht="15" customHeight="1" x14ac:dyDescent="0.15">
      <c r="A5" s="13" t="s">
        <v>120</v>
      </c>
      <c r="B5" s="13" t="s">
        <v>121</v>
      </c>
    </row>
    <row r="6" spans="1:2" ht="15" customHeight="1" x14ac:dyDescent="0.15">
      <c r="A6" s="13" t="s">
        <v>122</v>
      </c>
      <c r="B6" s="13" t="s">
        <v>123</v>
      </c>
    </row>
    <row r="7" spans="1:2" ht="15" customHeight="1" x14ac:dyDescent="0.15">
      <c r="A7" s="13" t="s">
        <v>124</v>
      </c>
      <c r="B7" s="14">
        <v>15</v>
      </c>
    </row>
    <row r="8" spans="1:2" ht="15" customHeight="1" x14ac:dyDescent="0.15">
      <c r="A8" s="13" t="s">
        <v>125</v>
      </c>
      <c r="B8" s="14">
        <v>105</v>
      </c>
    </row>
    <row r="9" spans="1:2" ht="15" customHeight="1" x14ac:dyDescent="0.15">
      <c r="A9" s="13" t="s">
        <v>126</v>
      </c>
      <c r="B9" s="13" t="s">
        <v>127</v>
      </c>
    </row>
    <row r="10" spans="1:2" ht="15" customHeight="1" x14ac:dyDescent="0.15">
      <c r="A10" s="13" t="s">
        <v>128</v>
      </c>
      <c r="B10" s="13" t="s">
        <v>129</v>
      </c>
    </row>
    <row r="11" spans="1:2" ht="15" customHeight="1" x14ac:dyDescent="0.15">
      <c r="A11" s="13" t="s">
        <v>130</v>
      </c>
      <c r="B11" s="13" t="s">
        <v>131</v>
      </c>
    </row>
    <row r="12" spans="1:2" ht="15" customHeight="1" x14ac:dyDescent="0.15">
      <c r="A12" s="13" t="s">
        <v>132</v>
      </c>
      <c r="B12" s="13" t="s">
        <v>133</v>
      </c>
    </row>
    <row r="13" spans="1:2" ht="15" customHeight="1" x14ac:dyDescent="0.15">
      <c r="A13" s="13" t="s">
        <v>134</v>
      </c>
      <c r="B13" s="13" t="s">
        <v>135</v>
      </c>
    </row>
  </sheetData>
  <printOptions headings="1" gridLines="1"/>
  <pageMargins left="0" right="0" top="0" bottom="0" header="0" footer="0"/>
  <pageSetup paperSize="0" scale="0" pageOrder="overThenDown" orientation="portrait" blackAndWhite="1" useFirstPageNumber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selection activeCell="E1" activeCellId="1" sqref="C1:C1048576 E1:E1048576"/>
    </sheetView>
  </sheetViews>
  <sheetFormatPr defaultRowHeight="10.5" x14ac:dyDescent="0.15"/>
  <sheetData>
    <row r="1" spans="1:5" x14ac:dyDescent="0.15">
      <c r="A1" t="s">
        <v>0</v>
      </c>
      <c r="B1" t="s">
        <v>6</v>
      </c>
      <c r="C1" t="s">
        <v>136</v>
      </c>
      <c r="D1" t="s">
        <v>195</v>
      </c>
      <c r="E1" t="s">
        <v>137</v>
      </c>
    </row>
    <row r="2" spans="1:5" x14ac:dyDescent="0.15">
      <c r="A2" t="s">
        <v>15</v>
      </c>
      <c r="B2">
        <v>36.649366570544998</v>
      </c>
      <c r="C2">
        <v>8</v>
      </c>
      <c r="D2" t="s">
        <v>151</v>
      </c>
      <c r="E2" t="s">
        <v>172</v>
      </c>
    </row>
    <row r="3" spans="1:5" x14ac:dyDescent="0.15">
      <c r="A3" t="s">
        <v>19</v>
      </c>
      <c r="B3">
        <v>40</v>
      </c>
      <c r="C3">
        <v>8</v>
      </c>
      <c r="D3" t="s">
        <v>154</v>
      </c>
      <c r="E3" t="s">
        <v>172</v>
      </c>
    </row>
    <row r="4" spans="1:5" x14ac:dyDescent="0.15">
      <c r="A4" t="s">
        <v>20</v>
      </c>
      <c r="B4">
        <v>27.853238462193101</v>
      </c>
      <c r="C4">
        <v>15</v>
      </c>
      <c r="D4" t="s">
        <v>151</v>
      </c>
      <c r="E4" t="s">
        <v>179</v>
      </c>
    </row>
    <row r="5" spans="1:5" x14ac:dyDescent="0.15">
      <c r="A5" t="s">
        <v>21</v>
      </c>
      <c r="B5">
        <v>31.985535242955699</v>
      </c>
      <c r="C5">
        <v>15</v>
      </c>
      <c r="D5" t="s">
        <v>156</v>
      </c>
      <c r="E5" t="s">
        <v>179</v>
      </c>
    </row>
    <row r="6" spans="1:5" x14ac:dyDescent="0.15">
      <c r="A6" t="s">
        <v>22</v>
      </c>
      <c r="B6">
        <v>29.7700806017858</v>
      </c>
      <c r="C6">
        <v>23</v>
      </c>
      <c r="D6" t="s">
        <v>151</v>
      </c>
      <c r="E6" t="s">
        <v>187</v>
      </c>
    </row>
    <row r="7" spans="1:5" x14ac:dyDescent="0.15">
      <c r="A7" t="s">
        <v>23</v>
      </c>
      <c r="B7">
        <v>30.940585945589302</v>
      </c>
      <c r="C7">
        <v>23</v>
      </c>
      <c r="D7" t="s">
        <v>156</v>
      </c>
      <c r="E7" t="s">
        <v>187</v>
      </c>
    </row>
    <row r="8" spans="1:5" x14ac:dyDescent="0.15">
      <c r="A8" t="s">
        <v>24</v>
      </c>
      <c r="B8">
        <v>28.3004214493413</v>
      </c>
      <c r="C8">
        <v>24</v>
      </c>
      <c r="D8" t="s">
        <v>151</v>
      </c>
      <c r="E8" t="s">
        <v>188</v>
      </c>
    </row>
    <row r="9" spans="1:5" x14ac:dyDescent="0.15">
      <c r="A9" t="s">
        <v>25</v>
      </c>
      <c r="B9">
        <v>28.586199948146</v>
      </c>
      <c r="C9">
        <v>24</v>
      </c>
      <c r="D9" t="s">
        <v>154</v>
      </c>
      <c r="E9" t="s">
        <v>188</v>
      </c>
    </row>
    <row r="10" spans="1:5" x14ac:dyDescent="0.15">
      <c r="A10" t="s">
        <v>26</v>
      </c>
      <c r="B10">
        <v>29.1728519595667</v>
      </c>
      <c r="C10">
        <v>24</v>
      </c>
      <c r="D10" t="s">
        <v>156</v>
      </c>
      <c r="E10" t="s">
        <v>188</v>
      </c>
    </row>
    <row r="11" spans="1:5" x14ac:dyDescent="0.15">
      <c r="A11" t="s">
        <v>30</v>
      </c>
      <c r="B11">
        <v>34.631715994116597</v>
      </c>
      <c r="C11">
        <v>9</v>
      </c>
      <c r="D11" t="s">
        <v>151</v>
      </c>
      <c r="E11" t="s">
        <v>173</v>
      </c>
    </row>
    <row r="12" spans="1:5" x14ac:dyDescent="0.15">
      <c r="A12" t="s">
        <v>31</v>
      </c>
      <c r="B12">
        <v>40</v>
      </c>
      <c r="C12">
        <v>9</v>
      </c>
      <c r="D12" t="s">
        <v>154</v>
      </c>
      <c r="E12" t="s">
        <v>173</v>
      </c>
    </row>
    <row r="13" spans="1:5" x14ac:dyDescent="0.15">
      <c r="A13" t="s">
        <v>32</v>
      </c>
      <c r="B13">
        <v>27.757676952234501</v>
      </c>
      <c r="C13">
        <v>16</v>
      </c>
      <c r="D13" t="s">
        <v>151</v>
      </c>
      <c r="E13" t="s">
        <v>180</v>
      </c>
    </row>
    <row r="14" spans="1:5" x14ac:dyDescent="0.15">
      <c r="A14" t="s">
        <v>33</v>
      </c>
      <c r="B14">
        <v>28.280311022397601</v>
      </c>
      <c r="C14">
        <v>16</v>
      </c>
      <c r="D14" t="s">
        <v>156</v>
      </c>
      <c r="E14" t="s">
        <v>180</v>
      </c>
    </row>
    <row r="15" spans="1:5" x14ac:dyDescent="0.15">
      <c r="A15" t="s">
        <v>36</v>
      </c>
      <c r="B15">
        <v>33.3708644731351</v>
      </c>
      <c r="C15">
        <v>25</v>
      </c>
      <c r="D15" t="s">
        <v>151</v>
      </c>
      <c r="E15" t="s">
        <v>189</v>
      </c>
    </row>
    <row r="16" spans="1:5" x14ac:dyDescent="0.15">
      <c r="A16" t="s">
        <v>37</v>
      </c>
      <c r="B16">
        <v>40</v>
      </c>
      <c r="C16">
        <v>25</v>
      </c>
      <c r="D16" t="s">
        <v>154</v>
      </c>
      <c r="E16" t="s">
        <v>189</v>
      </c>
    </row>
    <row r="17" spans="1:5" x14ac:dyDescent="0.15">
      <c r="A17" t="s">
        <v>38</v>
      </c>
      <c r="B17">
        <v>38.149560459934101</v>
      </c>
      <c r="C17">
        <v>25</v>
      </c>
      <c r="D17" t="s">
        <v>156</v>
      </c>
      <c r="E17" t="s">
        <v>189</v>
      </c>
    </row>
    <row r="18" spans="1:5" x14ac:dyDescent="0.15">
      <c r="A18" t="s">
        <v>42</v>
      </c>
      <c r="B18">
        <v>34.259196286764201</v>
      </c>
      <c r="C18">
        <v>10</v>
      </c>
      <c r="D18" t="s">
        <v>151</v>
      </c>
      <c r="E18" t="s">
        <v>174</v>
      </c>
    </row>
    <row r="19" spans="1:5" x14ac:dyDescent="0.15">
      <c r="A19" t="s">
        <v>43</v>
      </c>
      <c r="B19">
        <v>40</v>
      </c>
      <c r="C19">
        <v>10</v>
      </c>
      <c r="D19" t="s">
        <v>154</v>
      </c>
      <c r="E19" t="s">
        <v>174</v>
      </c>
    </row>
    <row r="20" spans="1:5" x14ac:dyDescent="0.15">
      <c r="A20" t="s">
        <v>44</v>
      </c>
      <c r="B20">
        <v>28.1846776797389</v>
      </c>
      <c r="C20">
        <v>17</v>
      </c>
      <c r="D20" t="s">
        <v>151</v>
      </c>
      <c r="E20" t="s">
        <v>181</v>
      </c>
    </row>
    <row r="21" spans="1:5" x14ac:dyDescent="0.15">
      <c r="A21" t="s">
        <v>45</v>
      </c>
      <c r="B21">
        <v>27.1662626141432</v>
      </c>
      <c r="C21">
        <v>17</v>
      </c>
      <c r="D21" t="s">
        <v>156</v>
      </c>
      <c r="E21" t="s">
        <v>181</v>
      </c>
    </row>
    <row r="22" spans="1:5" x14ac:dyDescent="0.15">
      <c r="A22" t="s">
        <v>48</v>
      </c>
      <c r="B22">
        <v>32.872991959196803</v>
      </c>
      <c r="C22">
        <v>26</v>
      </c>
      <c r="D22" t="s">
        <v>151</v>
      </c>
      <c r="E22" t="s">
        <v>190</v>
      </c>
    </row>
    <row r="23" spans="1:5" x14ac:dyDescent="0.15">
      <c r="A23" t="s">
        <v>49</v>
      </c>
      <c r="B23">
        <v>38.596256263294897</v>
      </c>
      <c r="C23">
        <v>26</v>
      </c>
      <c r="D23" t="s">
        <v>154</v>
      </c>
      <c r="E23" t="s">
        <v>190</v>
      </c>
    </row>
    <row r="24" spans="1:5" x14ac:dyDescent="0.15">
      <c r="A24" t="s">
        <v>50</v>
      </c>
      <c r="B24">
        <v>40</v>
      </c>
      <c r="C24">
        <v>26</v>
      </c>
      <c r="D24" t="s">
        <v>156</v>
      </c>
      <c r="E24" t="s">
        <v>190</v>
      </c>
    </row>
    <row r="25" spans="1:5" x14ac:dyDescent="0.15">
      <c r="A25" t="s">
        <v>54</v>
      </c>
      <c r="B25">
        <v>36.028901402804003</v>
      </c>
      <c r="C25">
        <v>11</v>
      </c>
      <c r="D25" t="s">
        <v>151</v>
      </c>
      <c r="E25" t="s">
        <v>175</v>
      </c>
    </row>
    <row r="26" spans="1:5" x14ac:dyDescent="0.15">
      <c r="A26" t="s">
        <v>55</v>
      </c>
      <c r="B26">
        <v>38.793530670694999</v>
      </c>
      <c r="C26">
        <v>11</v>
      </c>
      <c r="D26" t="s">
        <v>154</v>
      </c>
      <c r="E26" t="s">
        <v>175</v>
      </c>
    </row>
    <row r="27" spans="1:5" x14ac:dyDescent="0.15">
      <c r="A27" t="s">
        <v>56</v>
      </c>
      <c r="B27">
        <v>40</v>
      </c>
      <c r="C27">
        <v>18</v>
      </c>
      <c r="D27" t="s">
        <v>151</v>
      </c>
      <c r="E27" t="s">
        <v>182</v>
      </c>
    </row>
    <row r="28" spans="1:5" x14ac:dyDescent="0.15">
      <c r="A28" t="s">
        <v>57</v>
      </c>
      <c r="B28">
        <v>30.925479353006999</v>
      </c>
      <c r="C28">
        <v>18</v>
      </c>
      <c r="D28" t="s">
        <v>156</v>
      </c>
      <c r="E28" t="s">
        <v>182</v>
      </c>
    </row>
    <row r="29" spans="1:5" x14ac:dyDescent="0.15">
      <c r="A29" t="s">
        <v>60</v>
      </c>
      <c r="B29">
        <v>26.4490219109137</v>
      </c>
      <c r="C29">
        <v>27</v>
      </c>
      <c r="D29" t="s">
        <v>151</v>
      </c>
      <c r="E29" t="s">
        <v>191</v>
      </c>
    </row>
    <row r="30" spans="1:5" x14ac:dyDescent="0.15">
      <c r="A30" t="s">
        <v>61</v>
      </c>
      <c r="B30">
        <v>30.201109152591201</v>
      </c>
      <c r="C30">
        <v>27</v>
      </c>
      <c r="D30" t="s">
        <v>154</v>
      </c>
      <c r="E30" t="s">
        <v>191</v>
      </c>
    </row>
    <row r="31" spans="1:5" x14ac:dyDescent="0.15">
      <c r="A31" t="s">
        <v>62</v>
      </c>
      <c r="B31">
        <v>29.846628526500499</v>
      </c>
      <c r="C31">
        <v>27</v>
      </c>
      <c r="D31" t="s">
        <v>156</v>
      </c>
      <c r="E31" t="s">
        <v>191</v>
      </c>
    </row>
    <row r="32" spans="1:5" x14ac:dyDescent="0.15">
      <c r="A32" t="s">
        <v>66</v>
      </c>
      <c r="B32">
        <v>28.9446312600335</v>
      </c>
      <c r="C32">
        <v>12</v>
      </c>
      <c r="D32" t="s">
        <v>151</v>
      </c>
      <c r="E32" t="s">
        <v>176</v>
      </c>
    </row>
    <row r="33" spans="1:5" x14ac:dyDescent="0.15">
      <c r="A33" t="s">
        <v>67</v>
      </c>
      <c r="B33">
        <v>33.329232510540599</v>
      </c>
      <c r="C33">
        <v>12</v>
      </c>
      <c r="D33" t="s">
        <v>154</v>
      </c>
      <c r="E33" t="s">
        <v>176</v>
      </c>
    </row>
    <row r="34" spans="1:5" x14ac:dyDescent="0.15">
      <c r="A34" t="s">
        <v>68</v>
      </c>
      <c r="B34">
        <v>29.840407169429501</v>
      </c>
      <c r="C34">
        <v>19</v>
      </c>
      <c r="D34" t="s">
        <v>151</v>
      </c>
      <c r="E34" t="s">
        <v>183</v>
      </c>
    </row>
    <row r="35" spans="1:5" x14ac:dyDescent="0.15">
      <c r="A35" t="s">
        <v>69</v>
      </c>
      <c r="B35">
        <v>31.299407506673798</v>
      </c>
      <c r="C35">
        <v>19</v>
      </c>
      <c r="D35" t="s">
        <v>156</v>
      </c>
      <c r="E35" t="s">
        <v>183</v>
      </c>
    </row>
    <row r="36" spans="1:5" x14ac:dyDescent="0.15">
      <c r="A36" t="s">
        <v>72</v>
      </c>
      <c r="B36">
        <v>33.2257514561135</v>
      </c>
      <c r="C36">
        <v>28</v>
      </c>
      <c r="D36" t="s">
        <v>151</v>
      </c>
      <c r="E36" t="s">
        <v>192</v>
      </c>
    </row>
    <row r="37" spans="1:5" x14ac:dyDescent="0.15">
      <c r="A37" t="s">
        <v>73</v>
      </c>
      <c r="B37">
        <v>40</v>
      </c>
      <c r="C37">
        <v>28</v>
      </c>
      <c r="D37" t="s">
        <v>154</v>
      </c>
      <c r="E37" t="s">
        <v>192</v>
      </c>
    </row>
    <row r="38" spans="1:5" x14ac:dyDescent="0.15">
      <c r="A38" t="s">
        <v>74</v>
      </c>
      <c r="B38">
        <v>38.214944039731002</v>
      </c>
      <c r="C38">
        <v>28</v>
      </c>
      <c r="D38" t="s">
        <v>156</v>
      </c>
      <c r="E38" t="s">
        <v>192</v>
      </c>
    </row>
    <row r="39" spans="1:5" x14ac:dyDescent="0.15">
      <c r="A39" t="s">
        <v>78</v>
      </c>
      <c r="B39">
        <v>34.950533215449703</v>
      </c>
      <c r="C39">
        <v>13</v>
      </c>
      <c r="D39" t="s">
        <v>151</v>
      </c>
      <c r="E39" t="s">
        <v>177</v>
      </c>
    </row>
    <row r="40" spans="1:5" x14ac:dyDescent="0.15">
      <c r="A40" t="s">
        <v>79</v>
      </c>
      <c r="B40">
        <v>40</v>
      </c>
      <c r="C40">
        <v>13</v>
      </c>
      <c r="D40" t="s">
        <v>154</v>
      </c>
      <c r="E40" t="s">
        <v>177</v>
      </c>
    </row>
    <row r="41" spans="1:5" x14ac:dyDescent="0.15">
      <c r="A41" t="s">
        <v>80</v>
      </c>
      <c r="B41">
        <v>33.0475270070134</v>
      </c>
      <c r="C41">
        <v>20</v>
      </c>
      <c r="D41" t="s">
        <v>151</v>
      </c>
      <c r="E41" t="s">
        <v>184</v>
      </c>
    </row>
    <row r="42" spans="1:5" x14ac:dyDescent="0.15">
      <c r="A42" t="s">
        <v>81</v>
      </c>
      <c r="B42">
        <v>36.1954923626962</v>
      </c>
      <c r="C42">
        <v>20</v>
      </c>
      <c r="D42" t="s">
        <v>156</v>
      </c>
      <c r="E42" t="s">
        <v>184</v>
      </c>
    </row>
    <row r="43" spans="1:5" x14ac:dyDescent="0.15">
      <c r="A43" t="s">
        <v>84</v>
      </c>
      <c r="B43">
        <v>24.258421106402</v>
      </c>
      <c r="C43">
        <v>29</v>
      </c>
      <c r="D43" t="s">
        <v>151</v>
      </c>
      <c r="E43" t="s">
        <v>193</v>
      </c>
    </row>
    <row r="44" spans="1:5" x14ac:dyDescent="0.15">
      <c r="A44" t="s">
        <v>85</v>
      </c>
      <c r="B44">
        <v>26.5641241921996</v>
      </c>
      <c r="C44">
        <v>29</v>
      </c>
      <c r="D44" t="s">
        <v>154</v>
      </c>
      <c r="E44" t="s">
        <v>193</v>
      </c>
    </row>
    <row r="45" spans="1:5" x14ac:dyDescent="0.15">
      <c r="A45" t="s">
        <v>86</v>
      </c>
      <c r="B45">
        <v>26.093406610810199</v>
      </c>
      <c r="C45">
        <v>29</v>
      </c>
      <c r="D45" t="s">
        <v>156</v>
      </c>
      <c r="E45" t="s">
        <v>193</v>
      </c>
    </row>
    <row r="46" spans="1:5" x14ac:dyDescent="0.15">
      <c r="A46" t="s">
        <v>90</v>
      </c>
      <c r="B46">
        <v>30.195625026797899</v>
      </c>
      <c r="C46">
        <v>14</v>
      </c>
      <c r="D46" t="s">
        <v>151</v>
      </c>
      <c r="E46" t="s">
        <v>178</v>
      </c>
    </row>
    <row r="47" spans="1:5" x14ac:dyDescent="0.15">
      <c r="A47" t="s">
        <v>91</v>
      </c>
      <c r="B47">
        <v>34.922681931223103</v>
      </c>
      <c r="C47">
        <v>14</v>
      </c>
      <c r="D47" t="s">
        <v>154</v>
      </c>
      <c r="E47" t="s">
        <v>178</v>
      </c>
    </row>
    <row r="48" spans="1:5" x14ac:dyDescent="0.15">
      <c r="A48" t="s">
        <v>92</v>
      </c>
      <c r="B48">
        <v>26.852998089504101</v>
      </c>
      <c r="C48">
        <v>21</v>
      </c>
      <c r="D48" t="s">
        <v>151</v>
      </c>
      <c r="E48" t="s">
        <v>185</v>
      </c>
    </row>
    <row r="49" spans="1:5" x14ac:dyDescent="0.15">
      <c r="A49" t="s">
        <v>93</v>
      </c>
      <c r="B49">
        <v>30.351172744349</v>
      </c>
      <c r="C49">
        <v>21</v>
      </c>
      <c r="D49" t="s">
        <v>156</v>
      </c>
      <c r="E49" t="s">
        <v>185</v>
      </c>
    </row>
    <row r="50" spans="1:5" x14ac:dyDescent="0.15">
      <c r="A50" t="s">
        <v>96</v>
      </c>
      <c r="B50">
        <v>24.402522080986401</v>
      </c>
      <c r="C50">
        <v>30</v>
      </c>
      <c r="D50" t="s">
        <v>151</v>
      </c>
      <c r="E50" t="s">
        <v>194</v>
      </c>
    </row>
    <row r="51" spans="1:5" x14ac:dyDescent="0.15">
      <c r="A51" t="s">
        <v>97</v>
      </c>
      <c r="B51">
        <v>25.5907169906076</v>
      </c>
      <c r="C51">
        <v>30</v>
      </c>
      <c r="D51" t="s">
        <v>154</v>
      </c>
      <c r="E51" t="s">
        <v>194</v>
      </c>
    </row>
    <row r="52" spans="1:5" x14ac:dyDescent="0.15">
      <c r="A52" t="s">
        <v>98</v>
      </c>
      <c r="B52">
        <v>25.9008527809155</v>
      </c>
      <c r="C52">
        <v>30</v>
      </c>
      <c r="D52" t="s">
        <v>156</v>
      </c>
      <c r="E52" t="s">
        <v>194</v>
      </c>
    </row>
    <row r="53" spans="1:5" x14ac:dyDescent="0.15">
      <c r="A53" t="s">
        <v>104</v>
      </c>
      <c r="B53">
        <v>30.450329674562699</v>
      </c>
      <c r="C53">
        <v>22</v>
      </c>
      <c r="D53" t="s">
        <v>151</v>
      </c>
      <c r="E53" t="s">
        <v>186</v>
      </c>
    </row>
    <row r="54" spans="1:5" x14ac:dyDescent="0.15">
      <c r="A54" t="s">
        <v>105</v>
      </c>
      <c r="B54">
        <v>32.063092230786502</v>
      </c>
      <c r="C54">
        <v>22</v>
      </c>
      <c r="D54" t="s">
        <v>156</v>
      </c>
      <c r="E54" t="s">
        <v>186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N1" activeCellId="2" sqref="D1:D1048576 K1:K1048576 N1:N1048576"/>
    </sheetView>
  </sheetViews>
  <sheetFormatPr defaultRowHeight="10.5" x14ac:dyDescent="0.15"/>
  <sheetData>
    <row r="1" spans="1:14" x14ac:dyDescent="0.15">
      <c r="A1" t="s">
        <v>0</v>
      </c>
      <c r="B1" t="s">
        <v>6</v>
      </c>
      <c r="C1" t="s">
        <v>136</v>
      </c>
      <c r="D1" t="s">
        <v>195</v>
      </c>
      <c r="E1" t="s">
        <v>137</v>
      </c>
      <c r="G1" t="s">
        <v>0</v>
      </c>
      <c r="H1" t="s">
        <v>6</v>
      </c>
      <c r="I1" t="s">
        <v>136</v>
      </c>
      <c r="J1" t="s">
        <v>195</v>
      </c>
      <c r="K1" t="s">
        <v>137</v>
      </c>
      <c r="M1" s="20" t="s">
        <v>196</v>
      </c>
      <c r="N1" s="20" t="s">
        <v>197</v>
      </c>
    </row>
    <row r="3" spans="1:14" x14ac:dyDescent="0.15">
      <c r="A3" t="s">
        <v>19</v>
      </c>
      <c r="B3">
        <v>40</v>
      </c>
      <c r="C3">
        <v>8</v>
      </c>
      <c r="D3" t="s">
        <v>154</v>
      </c>
      <c r="E3" t="s">
        <v>172</v>
      </c>
      <c r="G3" t="s">
        <v>15</v>
      </c>
      <c r="H3">
        <v>36.649366570544998</v>
      </c>
      <c r="I3">
        <v>8</v>
      </c>
      <c r="J3" t="s">
        <v>151</v>
      </c>
      <c r="K3" t="s">
        <v>172</v>
      </c>
      <c r="M3">
        <f>B3-H3</f>
        <v>3.3506334294550015</v>
      </c>
      <c r="N3">
        <f>2^-M3</f>
        <v>9.8029961767510221E-2</v>
      </c>
    </row>
    <row r="4" spans="1:14" x14ac:dyDescent="0.15">
      <c r="M4">
        <f t="shared" ref="M4:M54" si="0">B4-H4</f>
        <v>0</v>
      </c>
      <c r="N4">
        <f t="shared" ref="N4:N54" si="1">2^-M4</f>
        <v>1</v>
      </c>
    </row>
    <row r="5" spans="1:14" x14ac:dyDescent="0.15">
      <c r="A5" t="s">
        <v>21</v>
      </c>
      <c r="B5">
        <v>31.985535242955699</v>
      </c>
      <c r="C5">
        <v>15</v>
      </c>
      <c r="D5" t="s">
        <v>156</v>
      </c>
      <c r="E5" t="s">
        <v>179</v>
      </c>
      <c r="G5" t="s">
        <v>20</v>
      </c>
      <c r="H5">
        <v>27.853238462193101</v>
      </c>
      <c r="I5">
        <v>15</v>
      </c>
      <c r="J5" t="s">
        <v>151</v>
      </c>
      <c r="K5" t="s">
        <v>179</v>
      </c>
      <c r="M5">
        <f t="shared" si="0"/>
        <v>4.1322967807625979</v>
      </c>
      <c r="N5">
        <f t="shared" si="1"/>
        <v>5.7023611343489752E-2</v>
      </c>
    </row>
    <row r="6" spans="1:14" x14ac:dyDescent="0.15">
      <c r="M6">
        <f t="shared" si="0"/>
        <v>0</v>
      </c>
      <c r="N6">
        <f t="shared" si="1"/>
        <v>1</v>
      </c>
    </row>
    <row r="7" spans="1:14" x14ac:dyDescent="0.15">
      <c r="A7" t="s">
        <v>23</v>
      </c>
      <c r="B7">
        <v>30.940585945589302</v>
      </c>
      <c r="C7">
        <v>23</v>
      </c>
      <c r="D7" t="s">
        <v>156</v>
      </c>
      <c r="E7" t="s">
        <v>187</v>
      </c>
      <c r="G7" t="s">
        <v>22</v>
      </c>
      <c r="H7">
        <v>29.7700806017858</v>
      </c>
      <c r="I7">
        <v>23</v>
      </c>
      <c r="J7" t="s">
        <v>151</v>
      </c>
      <c r="K7" t="s">
        <v>187</v>
      </c>
      <c r="M7">
        <f t="shared" si="0"/>
        <v>1.1705053438035016</v>
      </c>
      <c r="N7">
        <f t="shared" si="1"/>
        <v>0.44426569698905022</v>
      </c>
    </row>
    <row r="8" spans="1:14" x14ac:dyDescent="0.15">
      <c r="M8">
        <f t="shared" si="0"/>
        <v>0</v>
      </c>
      <c r="N8">
        <f t="shared" si="1"/>
        <v>1</v>
      </c>
    </row>
    <row r="9" spans="1:14" x14ac:dyDescent="0.15">
      <c r="A9" t="s">
        <v>25</v>
      </c>
      <c r="B9">
        <v>28.586199948146</v>
      </c>
      <c r="C9">
        <v>24</v>
      </c>
      <c r="D9" t="s">
        <v>154</v>
      </c>
      <c r="E9" t="s">
        <v>188</v>
      </c>
      <c r="G9" t="s">
        <v>24</v>
      </c>
      <c r="H9">
        <v>28.3004214493413</v>
      </c>
      <c r="I9">
        <v>24</v>
      </c>
      <c r="J9" t="s">
        <v>151</v>
      </c>
      <c r="K9" t="s">
        <v>188</v>
      </c>
      <c r="M9">
        <f t="shared" si="0"/>
        <v>0.28577849880469941</v>
      </c>
      <c r="N9">
        <f t="shared" si="1"/>
        <v>0.82029884441328016</v>
      </c>
    </row>
    <row r="10" spans="1:14" x14ac:dyDescent="0.15">
      <c r="A10" t="s">
        <v>26</v>
      </c>
      <c r="B10">
        <v>29.1728519595667</v>
      </c>
      <c r="C10">
        <v>24</v>
      </c>
      <c r="D10" t="s">
        <v>156</v>
      </c>
      <c r="E10" t="s">
        <v>188</v>
      </c>
      <c r="G10" t="s">
        <v>24</v>
      </c>
      <c r="H10">
        <v>28.3004214493413</v>
      </c>
      <c r="I10">
        <v>24</v>
      </c>
      <c r="J10" t="s">
        <v>151</v>
      </c>
      <c r="K10" t="s">
        <v>188</v>
      </c>
      <c r="M10">
        <f t="shared" si="0"/>
        <v>0.8724305102253993</v>
      </c>
      <c r="N10">
        <f t="shared" si="1"/>
        <v>0.54622584763962534</v>
      </c>
    </row>
    <row r="11" spans="1:14" x14ac:dyDescent="0.15">
      <c r="M11">
        <f t="shared" si="0"/>
        <v>0</v>
      </c>
      <c r="N11">
        <f t="shared" si="1"/>
        <v>1</v>
      </c>
    </row>
    <row r="12" spans="1:14" x14ac:dyDescent="0.15">
      <c r="A12" t="s">
        <v>31</v>
      </c>
      <c r="B12">
        <v>40</v>
      </c>
      <c r="C12">
        <v>9</v>
      </c>
      <c r="D12" t="s">
        <v>154</v>
      </c>
      <c r="E12" t="s">
        <v>173</v>
      </c>
      <c r="G12" t="s">
        <v>30</v>
      </c>
      <c r="H12">
        <v>34.631715994116597</v>
      </c>
      <c r="I12">
        <v>9</v>
      </c>
      <c r="J12" t="s">
        <v>151</v>
      </c>
      <c r="K12" t="s">
        <v>173</v>
      </c>
      <c r="M12">
        <f t="shared" si="0"/>
        <v>5.3682840058834032</v>
      </c>
      <c r="N12">
        <f t="shared" si="1"/>
        <v>2.4209481546199254E-2</v>
      </c>
    </row>
    <row r="13" spans="1:14" x14ac:dyDescent="0.15">
      <c r="M13">
        <f t="shared" si="0"/>
        <v>0</v>
      </c>
      <c r="N13">
        <f t="shared" si="1"/>
        <v>1</v>
      </c>
    </row>
    <row r="14" spans="1:14" x14ac:dyDescent="0.15">
      <c r="A14" t="s">
        <v>33</v>
      </c>
      <c r="B14">
        <v>28.280311022397601</v>
      </c>
      <c r="C14">
        <v>16</v>
      </c>
      <c r="D14" t="s">
        <v>156</v>
      </c>
      <c r="E14" t="s">
        <v>180</v>
      </c>
      <c r="G14" t="s">
        <v>32</v>
      </c>
      <c r="H14">
        <v>27.757676952234501</v>
      </c>
      <c r="I14">
        <v>16</v>
      </c>
      <c r="J14" t="s">
        <v>151</v>
      </c>
      <c r="K14" t="s">
        <v>180</v>
      </c>
      <c r="M14">
        <f t="shared" si="0"/>
        <v>0.52263407016310026</v>
      </c>
      <c r="N14">
        <f t="shared" si="1"/>
        <v>0.69609973451405027</v>
      </c>
    </row>
    <row r="15" spans="1:14" x14ac:dyDescent="0.15">
      <c r="M15">
        <f t="shared" si="0"/>
        <v>0</v>
      </c>
      <c r="N15">
        <f t="shared" si="1"/>
        <v>1</v>
      </c>
    </row>
    <row r="16" spans="1:14" x14ac:dyDescent="0.15">
      <c r="A16" t="s">
        <v>37</v>
      </c>
      <c r="B16">
        <v>40</v>
      </c>
      <c r="C16">
        <v>25</v>
      </c>
      <c r="D16" t="s">
        <v>154</v>
      </c>
      <c r="E16" t="s">
        <v>189</v>
      </c>
      <c r="G16" t="s">
        <v>36</v>
      </c>
      <c r="H16">
        <v>33.3708644731351</v>
      </c>
      <c r="I16">
        <v>25</v>
      </c>
      <c r="J16" t="s">
        <v>151</v>
      </c>
      <c r="K16" t="s">
        <v>189</v>
      </c>
      <c r="M16">
        <f t="shared" si="0"/>
        <v>6.6291355268648999</v>
      </c>
      <c r="N16">
        <f t="shared" si="1"/>
        <v>1.0102558200826457E-2</v>
      </c>
    </row>
    <row r="17" spans="1:14" x14ac:dyDescent="0.15">
      <c r="A17" t="s">
        <v>38</v>
      </c>
      <c r="B17">
        <v>38.149560459934101</v>
      </c>
      <c r="C17">
        <v>25</v>
      </c>
      <c r="D17" t="s">
        <v>156</v>
      </c>
      <c r="E17" t="s">
        <v>189</v>
      </c>
      <c r="G17" t="s">
        <v>36</v>
      </c>
      <c r="H17">
        <v>33.3708644731351</v>
      </c>
      <c r="I17">
        <v>25</v>
      </c>
      <c r="J17" t="s">
        <v>151</v>
      </c>
      <c r="K17" t="s">
        <v>189</v>
      </c>
      <c r="M17">
        <f t="shared" si="0"/>
        <v>4.7786959867990007</v>
      </c>
      <c r="N17">
        <f t="shared" si="1"/>
        <v>3.6430838553890371E-2</v>
      </c>
    </row>
    <row r="18" spans="1:14" x14ac:dyDescent="0.15">
      <c r="M18">
        <f t="shared" si="0"/>
        <v>0</v>
      </c>
      <c r="N18">
        <f t="shared" si="1"/>
        <v>1</v>
      </c>
    </row>
    <row r="19" spans="1:14" x14ac:dyDescent="0.15">
      <c r="A19" t="s">
        <v>43</v>
      </c>
      <c r="B19">
        <v>40</v>
      </c>
      <c r="C19">
        <v>10</v>
      </c>
      <c r="D19" t="s">
        <v>154</v>
      </c>
      <c r="E19" t="s">
        <v>174</v>
      </c>
      <c r="G19" t="s">
        <v>42</v>
      </c>
      <c r="H19">
        <v>34.259196286764201</v>
      </c>
      <c r="I19">
        <v>10</v>
      </c>
      <c r="J19" t="s">
        <v>151</v>
      </c>
      <c r="K19" t="s">
        <v>174</v>
      </c>
      <c r="M19">
        <f t="shared" si="0"/>
        <v>5.740803713235799</v>
      </c>
      <c r="N19">
        <f t="shared" si="1"/>
        <v>1.8700184142502005E-2</v>
      </c>
    </row>
    <row r="20" spans="1:14" x14ac:dyDescent="0.15">
      <c r="M20">
        <f t="shared" si="0"/>
        <v>0</v>
      </c>
      <c r="N20">
        <f t="shared" si="1"/>
        <v>1</v>
      </c>
    </row>
    <row r="21" spans="1:14" x14ac:dyDescent="0.15">
      <c r="A21" t="s">
        <v>45</v>
      </c>
      <c r="B21">
        <v>27.1662626141432</v>
      </c>
      <c r="C21">
        <v>17</v>
      </c>
      <c r="D21" t="s">
        <v>156</v>
      </c>
      <c r="E21" t="s">
        <v>181</v>
      </c>
      <c r="G21" t="s">
        <v>44</v>
      </c>
      <c r="H21">
        <v>28.1846776797389</v>
      </c>
      <c r="I21">
        <v>17</v>
      </c>
      <c r="J21" t="s">
        <v>151</v>
      </c>
      <c r="K21" t="s">
        <v>181</v>
      </c>
      <c r="M21">
        <f t="shared" si="0"/>
        <v>-1.0184150655957005</v>
      </c>
      <c r="N21">
        <f t="shared" si="1"/>
        <v>2.025692325690212</v>
      </c>
    </row>
    <row r="22" spans="1:14" x14ac:dyDescent="0.15">
      <c r="M22">
        <f t="shared" si="0"/>
        <v>0</v>
      </c>
      <c r="N22">
        <f t="shared" si="1"/>
        <v>1</v>
      </c>
    </row>
    <row r="23" spans="1:14" x14ac:dyDescent="0.15">
      <c r="A23" t="s">
        <v>49</v>
      </c>
      <c r="B23">
        <v>38.596256263294897</v>
      </c>
      <c r="C23">
        <v>26</v>
      </c>
      <c r="D23" t="s">
        <v>154</v>
      </c>
      <c r="E23" t="s">
        <v>190</v>
      </c>
      <c r="G23" t="s">
        <v>48</v>
      </c>
      <c r="H23">
        <v>32.872991959196803</v>
      </c>
      <c r="I23">
        <v>26</v>
      </c>
      <c r="J23" t="s">
        <v>151</v>
      </c>
      <c r="K23" t="s">
        <v>190</v>
      </c>
      <c r="M23">
        <f t="shared" si="0"/>
        <v>5.7232643040980946</v>
      </c>
      <c r="N23">
        <f t="shared" si="1"/>
        <v>1.8928917192868207E-2</v>
      </c>
    </row>
    <row r="24" spans="1:14" x14ac:dyDescent="0.15">
      <c r="A24" t="s">
        <v>50</v>
      </c>
      <c r="B24">
        <v>40</v>
      </c>
      <c r="C24">
        <v>26</v>
      </c>
      <c r="D24" t="s">
        <v>156</v>
      </c>
      <c r="E24" t="s">
        <v>190</v>
      </c>
      <c r="G24" t="s">
        <v>48</v>
      </c>
      <c r="H24">
        <v>32.872991959196803</v>
      </c>
      <c r="I24">
        <v>26</v>
      </c>
      <c r="J24" t="s">
        <v>151</v>
      </c>
      <c r="K24" t="s">
        <v>190</v>
      </c>
      <c r="M24">
        <f t="shared" si="0"/>
        <v>7.1270080408031973</v>
      </c>
      <c r="N24">
        <f t="shared" si="1"/>
        <v>7.1541295517751347E-3</v>
      </c>
    </row>
    <row r="25" spans="1:14" x14ac:dyDescent="0.15">
      <c r="M25">
        <f t="shared" si="0"/>
        <v>0</v>
      </c>
      <c r="N25">
        <f t="shared" si="1"/>
        <v>1</v>
      </c>
    </row>
    <row r="26" spans="1:14" x14ac:dyDescent="0.15">
      <c r="A26" t="s">
        <v>55</v>
      </c>
      <c r="B26">
        <v>38.793530670694999</v>
      </c>
      <c r="C26">
        <v>11</v>
      </c>
      <c r="D26" t="s">
        <v>154</v>
      </c>
      <c r="E26" t="s">
        <v>175</v>
      </c>
      <c r="G26" t="s">
        <v>54</v>
      </c>
      <c r="H26">
        <v>36.028901402804003</v>
      </c>
      <c r="I26">
        <v>11</v>
      </c>
      <c r="J26" t="s">
        <v>151</v>
      </c>
      <c r="K26" t="s">
        <v>175</v>
      </c>
      <c r="M26">
        <f t="shared" si="0"/>
        <v>2.7646292678909958</v>
      </c>
      <c r="N26">
        <f t="shared" si="1"/>
        <v>0.14715115100746151</v>
      </c>
    </row>
    <row r="27" spans="1:14" x14ac:dyDescent="0.15">
      <c r="M27">
        <f t="shared" si="0"/>
        <v>0</v>
      </c>
      <c r="N27">
        <f t="shared" si="1"/>
        <v>1</v>
      </c>
    </row>
    <row r="28" spans="1:14" x14ac:dyDescent="0.15">
      <c r="A28" t="s">
        <v>57</v>
      </c>
      <c r="B28">
        <v>30.925479353006999</v>
      </c>
      <c r="C28">
        <v>18</v>
      </c>
      <c r="D28" t="s">
        <v>156</v>
      </c>
      <c r="E28" t="s">
        <v>182</v>
      </c>
      <c r="G28" t="s">
        <v>56</v>
      </c>
      <c r="H28">
        <v>40</v>
      </c>
      <c r="I28">
        <v>18</v>
      </c>
      <c r="J28" t="s">
        <v>151</v>
      </c>
      <c r="K28" t="s">
        <v>182</v>
      </c>
      <c r="M28">
        <f t="shared" si="0"/>
        <v>-9.0745206469930011</v>
      </c>
      <c r="N28">
        <f t="shared" si="1"/>
        <v>539.14168425126206</v>
      </c>
    </row>
    <row r="29" spans="1:14" x14ac:dyDescent="0.15">
      <c r="M29">
        <f t="shared" si="0"/>
        <v>0</v>
      </c>
      <c r="N29">
        <f t="shared" si="1"/>
        <v>1</v>
      </c>
    </row>
    <row r="30" spans="1:14" x14ac:dyDescent="0.15">
      <c r="A30" t="s">
        <v>61</v>
      </c>
      <c r="B30">
        <v>30.201109152591201</v>
      </c>
      <c r="C30">
        <v>27</v>
      </c>
      <c r="D30" t="s">
        <v>154</v>
      </c>
      <c r="E30" t="s">
        <v>191</v>
      </c>
      <c r="G30" t="s">
        <v>60</v>
      </c>
      <c r="H30">
        <v>26.4490219109137</v>
      </c>
      <c r="I30">
        <v>27</v>
      </c>
      <c r="J30" t="s">
        <v>151</v>
      </c>
      <c r="K30" t="s">
        <v>191</v>
      </c>
      <c r="M30">
        <f t="shared" si="0"/>
        <v>3.7520872416775006</v>
      </c>
      <c r="N30">
        <f t="shared" si="1"/>
        <v>7.4217990933799577E-2</v>
      </c>
    </row>
    <row r="31" spans="1:14" x14ac:dyDescent="0.15">
      <c r="A31" t="s">
        <v>62</v>
      </c>
      <c r="B31">
        <v>29.846628526500499</v>
      </c>
      <c r="C31">
        <v>27</v>
      </c>
      <c r="D31" t="s">
        <v>156</v>
      </c>
      <c r="E31" t="s">
        <v>191</v>
      </c>
      <c r="G31" t="s">
        <v>60</v>
      </c>
      <c r="H31">
        <v>26.4490219109137</v>
      </c>
      <c r="I31">
        <v>27</v>
      </c>
      <c r="J31" t="s">
        <v>151</v>
      </c>
      <c r="K31" t="s">
        <v>191</v>
      </c>
      <c r="M31">
        <f t="shared" si="0"/>
        <v>3.397606615586799</v>
      </c>
      <c r="N31">
        <f t="shared" si="1"/>
        <v>9.4889573636528252E-2</v>
      </c>
    </row>
    <row r="32" spans="1:14" x14ac:dyDescent="0.15">
      <c r="M32">
        <f t="shared" si="0"/>
        <v>0</v>
      </c>
      <c r="N32">
        <f t="shared" si="1"/>
        <v>1</v>
      </c>
    </row>
    <row r="33" spans="1:14" x14ac:dyDescent="0.15">
      <c r="A33" t="s">
        <v>67</v>
      </c>
      <c r="B33">
        <v>33.329232510540599</v>
      </c>
      <c r="C33">
        <v>12</v>
      </c>
      <c r="D33" t="s">
        <v>154</v>
      </c>
      <c r="E33" t="s">
        <v>176</v>
      </c>
      <c r="G33" t="s">
        <v>66</v>
      </c>
      <c r="H33">
        <v>28.9446312600335</v>
      </c>
      <c r="I33">
        <v>12</v>
      </c>
      <c r="J33" t="s">
        <v>151</v>
      </c>
      <c r="K33" t="s">
        <v>176</v>
      </c>
      <c r="M33">
        <f t="shared" si="0"/>
        <v>4.3846012505070995</v>
      </c>
      <c r="N33">
        <f t="shared" si="1"/>
        <v>4.7874417690950369E-2</v>
      </c>
    </row>
    <row r="34" spans="1:14" x14ac:dyDescent="0.15">
      <c r="M34">
        <f t="shared" si="0"/>
        <v>0</v>
      </c>
      <c r="N34">
        <f t="shared" si="1"/>
        <v>1</v>
      </c>
    </row>
    <row r="35" spans="1:14" x14ac:dyDescent="0.15">
      <c r="A35" t="s">
        <v>69</v>
      </c>
      <c r="B35">
        <v>31.299407506673798</v>
      </c>
      <c r="C35">
        <v>19</v>
      </c>
      <c r="D35" t="s">
        <v>156</v>
      </c>
      <c r="E35" t="s">
        <v>183</v>
      </c>
      <c r="G35" t="s">
        <v>68</v>
      </c>
      <c r="H35">
        <v>29.840407169429501</v>
      </c>
      <c r="I35">
        <v>19</v>
      </c>
      <c r="J35" t="s">
        <v>151</v>
      </c>
      <c r="K35" t="s">
        <v>183</v>
      </c>
      <c r="M35">
        <f t="shared" si="0"/>
        <v>1.4590003372442979</v>
      </c>
      <c r="N35">
        <f t="shared" si="1"/>
        <v>0.36374508587965199</v>
      </c>
    </row>
    <row r="36" spans="1:14" x14ac:dyDescent="0.15">
      <c r="M36">
        <f t="shared" si="0"/>
        <v>0</v>
      </c>
      <c r="N36">
        <f t="shared" si="1"/>
        <v>1</v>
      </c>
    </row>
    <row r="37" spans="1:14" x14ac:dyDescent="0.15">
      <c r="A37" t="s">
        <v>73</v>
      </c>
      <c r="B37">
        <v>40</v>
      </c>
      <c r="C37">
        <v>28</v>
      </c>
      <c r="D37" t="s">
        <v>154</v>
      </c>
      <c r="E37" t="s">
        <v>192</v>
      </c>
      <c r="G37" t="s">
        <v>72</v>
      </c>
      <c r="H37">
        <v>33.2257514561135</v>
      </c>
      <c r="I37">
        <v>28</v>
      </c>
      <c r="J37" t="s">
        <v>151</v>
      </c>
      <c r="K37" t="s">
        <v>192</v>
      </c>
      <c r="M37">
        <f t="shared" si="0"/>
        <v>6.7742485438865003</v>
      </c>
      <c r="N37">
        <f t="shared" si="1"/>
        <v>9.135829591995168E-3</v>
      </c>
    </row>
    <row r="38" spans="1:14" x14ac:dyDescent="0.15">
      <c r="A38" t="s">
        <v>74</v>
      </c>
      <c r="B38">
        <v>38.214944039731002</v>
      </c>
      <c r="C38">
        <v>28</v>
      </c>
      <c r="D38" t="s">
        <v>156</v>
      </c>
      <c r="E38" t="s">
        <v>192</v>
      </c>
      <c r="G38" t="s">
        <v>72</v>
      </c>
      <c r="H38">
        <v>33.2257514561135</v>
      </c>
      <c r="I38">
        <v>28</v>
      </c>
      <c r="J38" t="s">
        <v>151</v>
      </c>
      <c r="K38" t="s">
        <v>192</v>
      </c>
      <c r="M38">
        <f t="shared" si="0"/>
        <v>4.989192583617502</v>
      </c>
      <c r="N38">
        <f t="shared" si="1"/>
        <v>3.1484976840787646E-2</v>
      </c>
    </row>
    <row r="39" spans="1:14" x14ac:dyDescent="0.15">
      <c r="M39">
        <f t="shared" si="0"/>
        <v>0</v>
      </c>
      <c r="N39">
        <f t="shared" si="1"/>
        <v>1</v>
      </c>
    </row>
    <row r="40" spans="1:14" x14ac:dyDescent="0.15">
      <c r="A40" t="s">
        <v>79</v>
      </c>
      <c r="B40">
        <v>40</v>
      </c>
      <c r="C40">
        <v>13</v>
      </c>
      <c r="D40" t="s">
        <v>154</v>
      </c>
      <c r="E40" t="s">
        <v>177</v>
      </c>
      <c r="G40" t="s">
        <v>78</v>
      </c>
      <c r="H40">
        <v>34.950533215449703</v>
      </c>
      <c r="I40">
        <v>13</v>
      </c>
      <c r="J40" t="s">
        <v>151</v>
      </c>
      <c r="K40" t="s">
        <v>177</v>
      </c>
      <c r="M40">
        <f t="shared" si="0"/>
        <v>5.0494667845502974</v>
      </c>
      <c r="N40">
        <f t="shared" si="1"/>
        <v>3.0196668808423272E-2</v>
      </c>
    </row>
    <row r="41" spans="1:14" x14ac:dyDescent="0.15">
      <c r="M41">
        <f t="shared" si="0"/>
        <v>0</v>
      </c>
      <c r="N41">
        <f t="shared" si="1"/>
        <v>1</v>
      </c>
    </row>
    <row r="42" spans="1:14" x14ac:dyDescent="0.15">
      <c r="A42" t="s">
        <v>81</v>
      </c>
      <c r="B42">
        <v>36.1954923626962</v>
      </c>
      <c r="C42">
        <v>20</v>
      </c>
      <c r="D42" t="s">
        <v>156</v>
      </c>
      <c r="E42" t="s">
        <v>184</v>
      </c>
      <c r="G42" t="s">
        <v>80</v>
      </c>
      <c r="H42">
        <v>33.0475270070134</v>
      </c>
      <c r="I42">
        <v>20</v>
      </c>
      <c r="J42" t="s">
        <v>151</v>
      </c>
      <c r="K42" t="s">
        <v>184</v>
      </c>
      <c r="M42">
        <f t="shared" si="0"/>
        <v>3.1479653556827998</v>
      </c>
      <c r="N42">
        <f t="shared" si="1"/>
        <v>0.11281530000298177</v>
      </c>
    </row>
    <row r="43" spans="1:14" x14ac:dyDescent="0.15">
      <c r="M43">
        <f t="shared" si="0"/>
        <v>0</v>
      </c>
      <c r="N43">
        <f t="shared" si="1"/>
        <v>1</v>
      </c>
    </row>
    <row r="44" spans="1:14" x14ac:dyDescent="0.15">
      <c r="A44" t="s">
        <v>85</v>
      </c>
      <c r="B44">
        <v>26.5641241921996</v>
      </c>
      <c r="C44">
        <v>29</v>
      </c>
      <c r="D44" t="s">
        <v>154</v>
      </c>
      <c r="E44" t="s">
        <v>193</v>
      </c>
      <c r="G44" t="s">
        <v>84</v>
      </c>
      <c r="H44">
        <v>24.258421106402</v>
      </c>
      <c r="I44">
        <v>29</v>
      </c>
      <c r="J44" t="s">
        <v>151</v>
      </c>
      <c r="K44" t="s">
        <v>193</v>
      </c>
      <c r="M44">
        <f t="shared" si="0"/>
        <v>2.3057030857975995</v>
      </c>
      <c r="N44">
        <f t="shared" si="1"/>
        <v>0.20226195937879568</v>
      </c>
    </row>
    <row r="45" spans="1:14" x14ac:dyDescent="0.15">
      <c r="A45" t="s">
        <v>86</v>
      </c>
      <c r="B45">
        <v>26.093406610810199</v>
      </c>
      <c r="C45">
        <v>29</v>
      </c>
      <c r="D45" t="s">
        <v>156</v>
      </c>
      <c r="E45" t="s">
        <v>193</v>
      </c>
      <c r="G45" t="s">
        <v>84</v>
      </c>
      <c r="H45">
        <v>24.258421106402</v>
      </c>
      <c r="I45">
        <v>29</v>
      </c>
      <c r="J45" t="s">
        <v>151</v>
      </c>
      <c r="K45" t="s">
        <v>193</v>
      </c>
      <c r="M45">
        <f t="shared" si="0"/>
        <v>1.8349855044081984</v>
      </c>
      <c r="N45">
        <f t="shared" si="1"/>
        <v>0.28029433577234525</v>
      </c>
    </row>
    <row r="46" spans="1:14" x14ac:dyDescent="0.15">
      <c r="M46">
        <f t="shared" si="0"/>
        <v>0</v>
      </c>
      <c r="N46">
        <f t="shared" si="1"/>
        <v>1</v>
      </c>
    </row>
    <row r="47" spans="1:14" x14ac:dyDescent="0.15">
      <c r="A47" t="s">
        <v>91</v>
      </c>
      <c r="B47">
        <v>34.922681931223103</v>
      </c>
      <c r="C47">
        <v>14</v>
      </c>
      <c r="D47" t="s">
        <v>154</v>
      </c>
      <c r="E47" t="s">
        <v>178</v>
      </c>
      <c r="G47" t="s">
        <v>90</v>
      </c>
      <c r="H47">
        <v>30.195625026797899</v>
      </c>
      <c r="I47">
        <v>14</v>
      </c>
      <c r="J47" t="s">
        <v>151</v>
      </c>
      <c r="K47" t="s">
        <v>178</v>
      </c>
      <c r="M47">
        <f t="shared" si="0"/>
        <v>4.7270569044252042</v>
      </c>
      <c r="N47">
        <f t="shared" si="1"/>
        <v>3.775844326492845E-2</v>
      </c>
    </row>
    <row r="48" spans="1:14" x14ac:dyDescent="0.15">
      <c r="M48">
        <f t="shared" si="0"/>
        <v>0</v>
      </c>
      <c r="N48">
        <f t="shared" si="1"/>
        <v>1</v>
      </c>
    </row>
    <row r="49" spans="1:14" x14ac:dyDescent="0.15">
      <c r="A49" t="s">
        <v>93</v>
      </c>
      <c r="B49">
        <v>30.351172744349</v>
      </c>
      <c r="C49">
        <v>21</v>
      </c>
      <c r="D49" t="s">
        <v>156</v>
      </c>
      <c r="E49" t="s">
        <v>185</v>
      </c>
      <c r="G49" t="s">
        <v>92</v>
      </c>
      <c r="H49">
        <v>26.852998089504101</v>
      </c>
      <c r="I49">
        <v>21</v>
      </c>
      <c r="J49" t="s">
        <v>151</v>
      </c>
      <c r="K49" t="s">
        <v>185</v>
      </c>
      <c r="M49">
        <f t="shared" si="0"/>
        <v>3.4981746548448989</v>
      </c>
      <c r="N49">
        <f t="shared" si="1"/>
        <v>8.850025026563213E-2</v>
      </c>
    </row>
    <row r="50" spans="1:14" x14ac:dyDescent="0.15">
      <c r="M50">
        <f t="shared" si="0"/>
        <v>0</v>
      </c>
      <c r="N50">
        <f t="shared" si="1"/>
        <v>1</v>
      </c>
    </row>
    <row r="51" spans="1:14" x14ac:dyDescent="0.15">
      <c r="A51" t="s">
        <v>97</v>
      </c>
      <c r="B51">
        <v>25.5907169906076</v>
      </c>
      <c r="C51">
        <v>30</v>
      </c>
      <c r="D51" t="s">
        <v>154</v>
      </c>
      <c r="E51" t="s">
        <v>194</v>
      </c>
      <c r="G51" t="s">
        <v>96</v>
      </c>
      <c r="H51">
        <v>24.402522080986401</v>
      </c>
      <c r="I51">
        <v>30</v>
      </c>
      <c r="J51" t="s">
        <v>151</v>
      </c>
      <c r="K51" t="s">
        <v>194</v>
      </c>
      <c r="M51">
        <f t="shared" si="0"/>
        <v>1.188194909621199</v>
      </c>
      <c r="N51">
        <f t="shared" si="1"/>
        <v>0.43885160548492946</v>
      </c>
    </row>
    <row r="52" spans="1:14" x14ac:dyDescent="0.15">
      <c r="A52" t="s">
        <v>98</v>
      </c>
      <c r="B52">
        <v>25.9008527809155</v>
      </c>
      <c r="C52">
        <v>30</v>
      </c>
      <c r="D52" t="s">
        <v>156</v>
      </c>
      <c r="E52" t="s">
        <v>194</v>
      </c>
      <c r="G52" t="s">
        <v>96</v>
      </c>
      <c r="H52">
        <v>24.402522080986401</v>
      </c>
      <c r="I52">
        <v>30</v>
      </c>
      <c r="J52" t="s">
        <v>151</v>
      </c>
      <c r="K52" t="s">
        <v>194</v>
      </c>
      <c r="M52">
        <f t="shared" si="0"/>
        <v>1.4983306999290988</v>
      </c>
      <c r="N52">
        <f t="shared" si="1"/>
        <v>0.35396271360252257</v>
      </c>
    </row>
    <row r="53" spans="1:14" x14ac:dyDescent="0.15">
      <c r="M53">
        <f t="shared" si="0"/>
        <v>0</v>
      </c>
      <c r="N53">
        <f t="shared" si="1"/>
        <v>1</v>
      </c>
    </row>
    <row r="54" spans="1:14" x14ac:dyDescent="0.15">
      <c r="A54" t="s">
        <v>105</v>
      </c>
      <c r="B54">
        <v>32.063092230786502</v>
      </c>
      <c r="C54">
        <v>22</v>
      </c>
      <c r="D54" t="s">
        <v>156</v>
      </c>
      <c r="E54" t="s">
        <v>186</v>
      </c>
      <c r="G54" t="s">
        <v>104</v>
      </c>
      <c r="H54">
        <v>30.450329674562699</v>
      </c>
      <c r="I54">
        <v>22</v>
      </c>
      <c r="J54" t="s">
        <v>151</v>
      </c>
      <c r="K54" t="s">
        <v>186</v>
      </c>
      <c r="M54">
        <f t="shared" si="0"/>
        <v>1.612762556223803</v>
      </c>
      <c r="N54">
        <f t="shared" si="1"/>
        <v>0.32697164683878394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B19" sqref="A1:E25"/>
    </sheetView>
  </sheetViews>
  <sheetFormatPr defaultRowHeight="10.5" x14ac:dyDescent="0.15"/>
  <sheetData>
    <row r="1" spans="1:5" x14ac:dyDescent="0.15">
      <c r="A1" t="s">
        <v>195</v>
      </c>
      <c r="B1" t="s">
        <v>137</v>
      </c>
      <c r="C1" s="20" t="s">
        <v>200</v>
      </c>
      <c r="D1" s="20" t="s">
        <v>201</v>
      </c>
      <c r="E1" t="s">
        <v>197</v>
      </c>
    </row>
    <row r="2" spans="1:5" x14ac:dyDescent="0.15">
      <c r="A2" t="s">
        <v>156</v>
      </c>
      <c r="B2" t="s">
        <v>180</v>
      </c>
      <c r="C2" s="20" t="s">
        <v>141</v>
      </c>
      <c r="D2" s="20" t="s">
        <v>202</v>
      </c>
      <c r="E2">
        <v>0.69609973451405027</v>
      </c>
    </row>
    <row r="3" spans="1:5" x14ac:dyDescent="0.15">
      <c r="A3" t="s">
        <v>156</v>
      </c>
      <c r="B3" t="s">
        <v>183</v>
      </c>
      <c r="C3" s="20" t="s">
        <v>141</v>
      </c>
      <c r="D3" s="20" t="s">
        <v>202</v>
      </c>
      <c r="E3">
        <v>0.36374508587965199</v>
      </c>
    </row>
    <row r="4" spans="1:5" x14ac:dyDescent="0.15">
      <c r="A4" t="s">
        <v>156</v>
      </c>
      <c r="B4" t="s">
        <v>184</v>
      </c>
      <c r="C4" s="20" t="s">
        <v>141</v>
      </c>
      <c r="D4" s="20" t="s">
        <v>202</v>
      </c>
      <c r="E4">
        <v>0.11281530000298177</v>
      </c>
    </row>
    <row r="5" spans="1:5" x14ac:dyDescent="0.15">
      <c r="A5" t="s">
        <v>156</v>
      </c>
      <c r="B5" t="s">
        <v>185</v>
      </c>
      <c r="C5" s="20" t="s">
        <v>141</v>
      </c>
      <c r="D5" s="20" t="s">
        <v>202</v>
      </c>
      <c r="E5">
        <v>8.850025026563213E-2</v>
      </c>
    </row>
    <row r="6" spans="1:5" x14ac:dyDescent="0.15">
      <c r="A6" t="s">
        <v>156</v>
      </c>
      <c r="B6" t="s">
        <v>186</v>
      </c>
      <c r="C6" s="20" t="s">
        <v>141</v>
      </c>
      <c r="D6" s="20" t="s">
        <v>202</v>
      </c>
      <c r="E6">
        <v>0.32697164683878394</v>
      </c>
    </row>
    <row r="7" spans="1:5" x14ac:dyDescent="0.15">
      <c r="A7" t="s">
        <v>156</v>
      </c>
      <c r="B7" t="s">
        <v>187</v>
      </c>
      <c r="C7" s="20" t="s">
        <v>141</v>
      </c>
      <c r="D7" s="20" t="s">
        <v>202</v>
      </c>
      <c r="E7">
        <v>0.44426569698905022</v>
      </c>
    </row>
    <row r="8" spans="1:5" x14ac:dyDescent="0.15">
      <c r="A8" t="s">
        <v>154</v>
      </c>
      <c r="B8" t="s">
        <v>172</v>
      </c>
      <c r="C8" s="20" t="s">
        <v>140</v>
      </c>
      <c r="D8" s="20" t="s">
        <v>202</v>
      </c>
      <c r="E8">
        <v>9.8029961767510221E-2</v>
      </c>
    </row>
    <row r="9" spans="1:5" x14ac:dyDescent="0.15">
      <c r="A9" t="s">
        <v>154</v>
      </c>
      <c r="B9" t="s">
        <v>173</v>
      </c>
      <c r="C9" s="20" t="s">
        <v>140</v>
      </c>
      <c r="D9" s="20" t="s">
        <v>202</v>
      </c>
      <c r="E9">
        <v>2.4209481546199254E-2</v>
      </c>
    </row>
    <row r="10" spans="1:5" x14ac:dyDescent="0.15">
      <c r="A10" t="s">
        <v>154</v>
      </c>
      <c r="B10" t="s">
        <v>174</v>
      </c>
      <c r="C10" s="20" t="s">
        <v>140</v>
      </c>
      <c r="D10" s="20" t="s">
        <v>202</v>
      </c>
      <c r="E10">
        <v>1.8700184142502005E-2</v>
      </c>
    </row>
    <row r="11" spans="1:5" x14ac:dyDescent="0.15">
      <c r="A11" t="s">
        <v>154</v>
      </c>
      <c r="B11" t="s">
        <v>176</v>
      </c>
      <c r="C11" s="20" t="s">
        <v>140</v>
      </c>
      <c r="D11" s="20" t="s">
        <v>202</v>
      </c>
      <c r="E11">
        <v>4.7874417690950369E-2</v>
      </c>
    </row>
    <row r="12" spans="1:5" x14ac:dyDescent="0.15">
      <c r="A12" t="s">
        <v>154</v>
      </c>
      <c r="B12" t="s">
        <v>177</v>
      </c>
      <c r="C12" s="20" t="s">
        <v>140</v>
      </c>
      <c r="D12" s="20" t="s">
        <v>202</v>
      </c>
      <c r="E12">
        <v>3.0196668808423272E-2</v>
      </c>
    </row>
    <row r="13" spans="1:5" x14ac:dyDescent="0.15">
      <c r="A13" t="s">
        <v>154</v>
      </c>
      <c r="B13" t="s">
        <v>178</v>
      </c>
      <c r="C13" s="20" t="s">
        <v>140</v>
      </c>
      <c r="D13" s="20" t="s">
        <v>202</v>
      </c>
      <c r="E13">
        <v>3.775844326492845E-2</v>
      </c>
    </row>
    <row r="14" spans="1:5" x14ac:dyDescent="0.15">
      <c r="A14" t="s">
        <v>156</v>
      </c>
      <c r="B14" t="s">
        <v>188</v>
      </c>
      <c r="C14" s="20" t="s">
        <v>142</v>
      </c>
      <c r="D14" s="20" t="s">
        <v>203</v>
      </c>
      <c r="E14">
        <v>0.54622584763962534</v>
      </c>
    </row>
    <row r="15" spans="1:5" x14ac:dyDescent="0.15">
      <c r="A15" t="s">
        <v>154</v>
      </c>
      <c r="B15" t="s">
        <v>189</v>
      </c>
      <c r="C15" s="20" t="s">
        <v>142</v>
      </c>
      <c r="D15" s="20" t="s">
        <v>203</v>
      </c>
      <c r="E15">
        <v>1.0102558200826457E-2</v>
      </c>
    </row>
    <row r="16" spans="1:5" x14ac:dyDescent="0.15">
      <c r="A16" t="s">
        <v>156</v>
      </c>
      <c r="B16" t="s">
        <v>189</v>
      </c>
      <c r="C16" s="20" t="s">
        <v>142</v>
      </c>
      <c r="D16" s="20" t="s">
        <v>203</v>
      </c>
      <c r="E16">
        <v>3.6430838553890371E-2</v>
      </c>
    </row>
    <row r="17" spans="1:5" x14ac:dyDescent="0.15">
      <c r="A17" t="s">
        <v>154</v>
      </c>
      <c r="B17" t="s">
        <v>190</v>
      </c>
      <c r="C17" s="20" t="s">
        <v>142</v>
      </c>
      <c r="D17" s="20" t="s">
        <v>203</v>
      </c>
      <c r="E17">
        <v>1.8928917192868207E-2</v>
      </c>
    </row>
    <row r="18" spans="1:5" x14ac:dyDescent="0.15">
      <c r="A18" t="s">
        <v>156</v>
      </c>
      <c r="B18" t="s">
        <v>190</v>
      </c>
      <c r="C18" s="20" t="s">
        <v>142</v>
      </c>
      <c r="D18" s="20" t="s">
        <v>203</v>
      </c>
      <c r="E18">
        <v>7.1541295517751347E-3</v>
      </c>
    </row>
    <row r="19" spans="1:5" x14ac:dyDescent="0.15">
      <c r="A19" t="s">
        <v>154</v>
      </c>
      <c r="B19" t="s">
        <v>191</v>
      </c>
      <c r="C19" s="20" t="s">
        <v>142</v>
      </c>
      <c r="D19" s="20" t="s">
        <v>203</v>
      </c>
      <c r="E19">
        <v>7.4217990933799577E-2</v>
      </c>
    </row>
    <row r="20" spans="1:5" x14ac:dyDescent="0.15">
      <c r="A20" t="s">
        <v>156</v>
      </c>
      <c r="B20" t="s">
        <v>191</v>
      </c>
      <c r="C20" s="20" t="s">
        <v>142</v>
      </c>
      <c r="D20" s="20" t="s">
        <v>203</v>
      </c>
      <c r="E20">
        <v>9.4889573636528252E-2</v>
      </c>
    </row>
    <row r="21" spans="1:5" x14ac:dyDescent="0.15">
      <c r="A21" t="s">
        <v>154</v>
      </c>
      <c r="B21" t="s">
        <v>192</v>
      </c>
      <c r="C21" s="20" t="s">
        <v>142</v>
      </c>
      <c r="D21" s="20" t="s">
        <v>203</v>
      </c>
      <c r="E21">
        <v>9.135829591995168E-3</v>
      </c>
    </row>
    <row r="22" spans="1:5" x14ac:dyDescent="0.15">
      <c r="A22" t="s">
        <v>156</v>
      </c>
      <c r="B22" t="s">
        <v>192</v>
      </c>
      <c r="C22" s="20" t="s">
        <v>142</v>
      </c>
      <c r="D22" s="20" t="s">
        <v>203</v>
      </c>
      <c r="E22">
        <v>3.1484976840787646E-2</v>
      </c>
    </row>
    <row r="23" spans="1:5" x14ac:dyDescent="0.15">
      <c r="A23" t="s">
        <v>154</v>
      </c>
      <c r="B23" t="s">
        <v>193</v>
      </c>
      <c r="C23" s="20" t="s">
        <v>142</v>
      </c>
      <c r="D23" s="20" t="s">
        <v>203</v>
      </c>
      <c r="E23">
        <v>0.20226195937879568</v>
      </c>
    </row>
    <row r="24" spans="1:5" x14ac:dyDescent="0.15">
      <c r="A24" t="s">
        <v>156</v>
      </c>
      <c r="B24" t="s">
        <v>193</v>
      </c>
      <c r="C24" s="20" t="s">
        <v>142</v>
      </c>
      <c r="D24" s="20" t="s">
        <v>203</v>
      </c>
      <c r="E24">
        <v>0.28029433577234525</v>
      </c>
    </row>
    <row r="25" spans="1:5" x14ac:dyDescent="0.15">
      <c r="A25" t="s">
        <v>156</v>
      </c>
      <c r="B25" t="s">
        <v>194</v>
      </c>
      <c r="C25" s="20" t="s">
        <v>142</v>
      </c>
      <c r="D25" s="20" t="s">
        <v>203</v>
      </c>
      <c r="E25">
        <v>0.35396271360252257</v>
      </c>
    </row>
  </sheetData>
  <sortState ref="A1:C54">
    <sortCondition ref="B1:B54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G10" sqref="A1:XFD1048576"/>
    </sheetView>
  </sheetViews>
  <sheetFormatPr defaultRowHeight="10.5" x14ac:dyDescent="0.15"/>
  <sheetData>
    <row r="1" spans="1:5" x14ac:dyDescent="0.15">
      <c r="A1" t="s">
        <v>195</v>
      </c>
      <c r="B1" t="s">
        <v>137</v>
      </c>
      <c r="C1" s="20" t="s">
        <v>200</v>
      </c>
      <c r="D1" s="20" t="s">
        <v>201</v>
      </c>
      <c r="E1" t="s">
        <v>197</v>
      </c>
    </row>
    <row r="2" spans="1:5" x14ac:dyDescent="0.15">
      <c r="A2" t="s">
        <v>141</v>
      </c>
      <c r="B2" t="s">
        <v>180</v>
      </c>
      <c r="C2" s="20" t="s">
        <v>141</v>
      </c>
      <c r="D2" s="20" t="s">
        <v>202</v>
      </c>
      <c r="E2">
        <v>0.69609973451405027</v>
      </c>
    </row>
    <row r="3" spans="1:5" x14ac:dyDescent="0.15">
      <c r="A3" t="s">
        <v>141</v>
      </c>
      <c r="B3" t="s">
        <v>183</v>
      </c>
      <c r="C3" s="20" t="s">
        <v>141</v>
      </c>
      <c r="D3" s="20" t="s">
        <v>202</v>
      </c>
      <c r="E3">
        <v>0.36374508587965199</v>
      </c>
    </row>
    <row r="4" spans="1:5" x14ac:dyDescent="0.15">
      <c r="A4" t="s">
        <v>141</v>
      </c>
      <c r="B4" t="s">
        <v>186</v>
      </c>
      <c r="C4" s="20" t="s">
        <v>141</v>
      </c>
      <c r="D4" s="20" t="s">
        <v>202</v>
      </c>
      <c r="E4">
        <v>0.32697164683878394</v>
      </c>
    </row>
    <row r="5" spans="1:5" x14ac:dyDescent="0.15">
      <c r="A5" t="s">
        <v>141</v>
      </c>
      <c r="B5" t="s">
        <v>187</v>
      </c>
      <c r="C5" s="20" t="s">
        <v>141</v>
      </c>
      <c r="D5" s="20" t="s">
        <v>202</v>
      </c>
      <c r="E5">
        <v>0.44426569698905022</v>
      </c>
    </row>
    <row r="6" spans="1:5" x14ac:dyDescent="0.15">
      <c r="A6" t="s">
        <v>140</v>
      </c>
      <c r="B6" t="s">
        <v>174</v>
      </c>
      <c r="C6" s="20" t="s">
        <v>140</v>
      </c>
      <c r="D6" s="20" t="s">
        <v>202</v>
      </c>
      <c r="E6">
        <v>1.8700184142502005E-2</v>
      </c>
    </row>
    <row r="7" spans="1:5" x14ac:dyDescent="0.15">
      <c r="A7" t="s">
        <v>140</v>
      </c>
      <c r="B7" t="s">
        <v>176</v>
      </c>
      <c r="C7" s="20" t="s">
        <v>140</v>
      </c>
      <c r="D7" s="20" t="s">
        <v>202</v>
      </c>
      <c r="E7">
        <v>4.7874417690950369E-2</v>
      </c>
    </row>
    <row r="8" spans="1:5" x14ac:dyDescent="0.15">
      <c r="A8" t="s">
        <v>140</v>
      </c>
      <c r="B8" t="s">
        <v>177</v>
      </c>
      <c r="C8" s="20" t="s">
        <v>140</v>
      </c>
      <c r="D8" s="20" t="s">
        <v>202</v>
      </c>
      <c r="E8">
        <v>3.0196668808423272E-2</v>
      </c>
    </row>
    <row r="9" spans="1:5" x14ac:dyDescent="0.15">
      <c r="A9" t="s">
        <v>140</v>
      </c>
      <c r="B9" t="s">
        <v>178</v>
      </c>
      <c r="C9" s="20" t="s">
        <v>140</v>
      </c>
      <c r="D9" s="20" t="s">
        <v>202</v>
      </c>
      <c r="E9">
        <v>3.775844326492845E-2</v>
      </c>
    </row>
    <row r="10" spans="1:5" x14ac:dyDescent="0.15">
      <c r="A10" t="s">
        <v>140</v>
      </c>
      <c r="B10" t="s">
        <v>189</v>
      </c>
      <c r="C10" s="20" t="s">
        <v>142</v>
      </c>
      <c r="D10" s="20" t="s">
        <v>203</v>
      </c>
      <c r="E10">
        <v>1.0102558200826457E-2</v>
      </c>
    </row>
    <row r="11" spans="1:5" x14ac:dyDescent="0.15">
      <c r="A11" t="s">
        <v>141</v>
      </c>
      <c r="B11" t="s">
        <v>189</v>
      </c>
      <c r="C11" s="20" t="s">
        <v>142</v>
      </c>
      <c r="D11" s="20" t="s">
        <v>203</v>
      </c>
      <c r="E11">
        <v>3.6430838553890371E-2</v>
      </c>
    </row>
    <row r="12" spans="1:5" x14ac:dyDescent="0.15">
      <c r="A12" t="s">
        <v>140</v>
      </c>
      <c r="B12" t="s">
        <v>190</v>
      </c>
      <c r="C12" s="20" t="s">
        <v>142</v>
      </c>
      <c r="D12" s="20" t="s">
        <v>203</v>
      </c>
      <c r="E12">
        <v>1.8928917192868207E-2</v>
      </c>
    </row>
    <row r="13" spans="1:5" x14ac:dyDescent="0.15">
      <c r="A13" t="s">
        <v>140</v>
      </c>
      <c r="B13" t="s">
        <v>191</v>
      </c>
      <c r="C13" s="20" t="s">
        <v>142</v>
      </c>
      <c r="D13" s="20" t="s">
        <v>203</v>
      </c>
      <c r="E13">
        <v>7.4217990933799577E-2</v>
      </c>
    </row>
    <row r="14" spans="1:5" x14ac:dyDescent="0.15">
      <c r="A14" t="s">
        <v>141</v>
      </c>
      <c r="B14" t="s">
        <v>191</v>
      </c>
      <c r="C14" s="20" t="s">
        <v>142</v>
      </c>
      <c r="D14" s="20" t="s">
        <v>203</v>
      </c>
      <c r="E14">
        <v>9.4889573636528252E-2</v>
      </c>
    </row>
    <row r="15" spans="1:5" x14ac:dyDescent="0.15">
      <c r="A15" t="s">
        <v>141</v>
      </c>
      <c r="B15" t="s">
        <v>192</v>
      </c>
      <c r="C15" s="20" t="s">
        <v>142</v>
      </c>
      <c r="D15" s="20" t="s">
        <v>203</v>
      </c>
      <c r="E15">
        <v>3.1484976840787646E-2</v>
      </c>
    </row>
    <row r="16" spans="1:5" x14ac:dyDescent="0.15">
      <c r="A16" t="s">
        <v>140</v>
      </c>
      <c r="B16" t="s">
        <v>193</v>
      </c>
      <c r="C16" s="20" t="s">
        <v>142</v>
      </c>
      <c r="D16" s="20" t="s">
        <v>203</v>
      </c>
      <c r="E16">
        <v>0.20226195937879568</v>
      </c>
    </row>
    <row r="17" spans="1:5" x14ac:dyDescent="0.15">
      <c r="A17" t="s">
        <v>141</v>
      </c>
      <c r="B17" t="s">
        <v>193</v>
      </c>
      <c r="C17" s="20" t="s">
        <v>142</v>
      </c>
      <c r="D17" s="20" t="s">
        <v>203</v>
      </c>
      <c r="E17">
        <v>0.28029433577234525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54"/>
  <sheetViews>
    <sheetView tabSelected="1" workbookViewId="0">
      <selection activeCell="V10" sqref="V10"/>
    </sheetView>
  </sheetViews>
  <sheetFormatPr defaultRowHeight="10.5" x14ac:dyDescent="0.15"/>
  <sheetData>
    <row r="1" spans="3:12" x14ac:dyDescent="0.15">
      <c r="C1" t="s">
        <v>137</v>
      </c>
      <c r="D1" t="s">
        <v>136</v>
      </c>
      <c r="E1" s="20" t="s">
        <v>204</v>
      </c>
      <c r="G1" t="s">
        <v>195</v>
      </c>
      <c r="H1" t="s">
        <v>137</v>
      </c>
      <c r="I1" s="20" t="s">
        <v>200</v>
      </c>
      <c r="J1" s="20" t="s">
        <v>201</v>
      </c>
      <c r="K1" t="s">
        <v>197</v>
      </c>
      <c r="L1" s="20" t="s">
        <v>136</v>
      </c>
    </row>
    <row r="2" spans="3:12" x14ac:dyDescent="0.15">
      <c r="C2" t="s">
        <v>172</v>
      </c>
      <c r="D2">
        <v>8</v>
      </c>
      <c r="G2" t="s">
        <v>141</v>
      </c>
      <c r="H2" t="s">
        <v>180</v>
      </c>
      <c r="I2" s="20" t="s">
        <v>141</v>
      </c>
      <c r="J2" s="20" t="s">
        <v>202</v>
      </c>
      <c r="K2">
        <v>0.69609973451405027</v>
      </c>
      <c r="L2">
        <f>VLOOKUP(H2,$C$1:$D$54,2,FALSE)</f>
        <v>16</v>
      </c>
    </row>
    <row r="3" spans="3:12" x14ac:dyDescent="0.15">
      <c r="C3" t="s">
        <v>172</v>
      </c>
      <c r="D3">
        <v>8</v>
      </c>
      <c r="G3" t="s">
        <v>141</v>
      </c>
      <c r="H3" t="s">
        <v>183</v>
      </c>
      <c r="I3" s="20" t="s">
        <v>141</v>
      </c>
      <c r="J3" s="20" t="s">
        <v>202</v>
      </c>
      <c r="K3">
        <v>0.36374508587965199</v>
      </c>
      <c r="L3">
        <f t="shared" ref="L3:L18" si="0">VLOOKUP(H3,$C$1:$D$54,2,FALSE)</f>
        <v>19</v>
      </c>
    </row>
    <row r="4" spans="3:12" x14ac:dyDescent="0.15">
      <c r="C4" t="s">
        <v>179</v>
      </c>
      <c r="D4">
        <v>15</v>
      </c>
      <c r="G4" t="s">
        <v>141</v>
      </c>
      <c r="H4" t="s">
        <v>186</v>
      </c>
      <c r="I4" s="20" t="s">
        <v>141</v>
      </c>
      <c r="J4" s="20" t="s">
        <v>202</v>
      </c>
      <c r="K4">
        <v>0.32697164683878394</v>
      </c>
      <c r="L4">
        <f t="shared" si="0"/>
        <v>22</v>
      </c>
    </row>
    <row r="5" spans="3:12" x14ac:dyDescent="0.15">
      <c r="C5" t="s">
        <v>179</v>
      </c>
      <c r="D5">
        <v>15</v>
      </c>
      <c r="G5" t="s">
        <v>141</v>
      </c>
      <c r="H5" t="s">
        <v>187</v>
      </c>
      <c r="I5" s="20" t="s">
        <v>141</v>
      </c>
      <c r="J5" s="20" t="s">
        <v>202</v>
      </c>
      <c r="K5">
        <v>0.44426569698905022</v>
      </c>
      <c r="L5">
        <f t="shared" si="0"/>
        <v>23</v>
      </c>
    </row>
    <row r="6" spans="3:12" x14ac:dyDescent="0.15">
      <c r="C6" t="s">
        <v>187</v>
      </c>
      <c r="D6">
        <v>23</v>
      </c>
      <c r="G6" t="s">
        <v>140</v>
      </c>
      <c r="H6" t="s">
        <v>174</v>
      </c>
      <c r="I6" s="20" t="s">
        <v>140</v>
      </c>
      <c r="J6" s="20" t="s">
        <v>202</v>
      </c>
      <c r="K6">
        <v>1.8700184142502005E-2</v>
      </c>
      <c r="L6">
        <f t="shared" si="0"/>
        <v>10</v>
      </c>
    </row>
    <row r="7" spans="3:12" x14ac:dyDescent="0.15">
      <c r="C7" t="s">
        <v>187</v>
      </c>
      <c r="D7">
        <v>23</v>
      </c>
      <c r="G7" t="s">
        <v>140</v>
      </c>
      <c r="H7" t="s">
        <v>176</v>
      </c>
      <c r="I7" s="20" t="s">
        <v>140</v>
      </c>
      <c r="J7" s="20" t="s">
        <v>202</v>
      </c>
      <c r="K7">
        <v>4.7874417690950369E-2</v>
      </c>
      <c r="L7">
        <f t="shared" si="0"/>
        <v>12</v>
      </c>
    </row>
    <row r="8" spans="3:12" x14ac:dyDescent="0.15">
      <c r="C8" t="s">
        <v>188</v>
      </c>
      <c r="D8">
        <v>24</v>
      </c>
      <c r="G8" t="s">
        <v>140</v>
      </c>
      <c r="H8" t="s">
        <v>177</v>
      </c>
      <c r="I8" s="20" t="s">
        <v>140</v>
      </c>
      <c r="J8" s="20" t="s">
        <v>202</v>
      </c>
      <c r="K8">
        <v>3.0196668808423272E-2</v>
      </c>
      <c r="L8">
        <f t="shared" si="0"/>
        <v>13</v>
      </c>
    </row>
    <row r="9" spans="3:12" x14ac:dyDescent="0.15">
      <c r="C9" t="s">
        <v>188</v>
      </c>
      <c r="D9">
        <v>24</v>
      </c>
      <c r="G9" t="s">
        <v>140</v>
      </c>
      <c r="H9" t="s">
        <v>178</v>
      </c>
      <c r="I9" s="20" t="s">
        <v>140</v>
      </c>
      <c r="J9" s="20" t="s">
        <v>202</v>
      </c>
      <c r="K9">
        <v>3.775844326492845E-2</v>
      </c>
      <c r="L9">
        <f t="shared" si="0"/>
        <v>14</v>
      </c>
    </row>
    <row r="10" spans="3:12" x14ac:dyDescent="0.15">
      <c r="C10" t="s">
        <v>188</v>
      </c>
      <c r="D10">
        <v>24</v>
      </c>
      <c r="G10" t="s">
        <v>140</v>
      </c>
      <c r="H10" t="s">
        <v>189</v>
      </c>
      <c r="I10" s="20" t="s">
        <v>142</v>
      </c>
      <c r="J10" s="20" t="s">
        <v>203</v>
      </c>
      <c r="K10">
        <v>1.0102558200826457E-2</v>
      </c>
      <c r="L10">
        <f t="shared" si="0"/>
        <v>25</v>
      </c>
    </row>
    <row r="11" spans="3:12" x14ac:dyDescent="0.15">
      <c r="C11" t="s">
        <v>173</v>
      </c>
      <c r="D11">
        <v>9</v>
      </c>
      <c r="G11" t="s">
        <v>141</v>
      </c>
      <c r="H11" t="s">
        <v>189</v>
      </c>
      <c r="I11" s="20" t="s">
        <v>142</v>
      </c>
      <c r="J11" s="20" t="s">
        <v>203</v>
      </c>
      <c r="K11">
        <v>3.6430838553890371E-2</v>
      </c>
      <c r="L11">
        <f t="shared" si="0"/>
        <v>25</v>
      </c>
    </row>
    <row r="12" spans="3:12" x14ac:dyDescent="0.15">
      <c r="C12" t="s">
        <v>173</v>
      </c>
      <c r="D12">
        <v>9</v>
      </c>
      <c r="G12" t="s">
        <v>140</v>
      </c>
      <c r="H12" t="s">
        <v>190</v>
      </c>
      <c r="I12" s="20" t="s">
        <v>142</v>
      </c>
      <c r="J12" s="20" t="s">
        <v>203</v>
      </c>
      <c r="K12">
        <v>1.8928917192868207E-2</v>
      </c>
      <c r="L12">
        <f t="shared" si="0"/>
        <v>26</v>
      </c>
    </row>
    <row r="13" spans="3:12" x14ac:dyDescent="0.15">
      <c r="C13" t="s">
        <v>180</v>
      </c>
      <c r="D13">
        <v>16</v>
      </c>
      <c r="G13" t="s">
        <v>140</v>
      </c>
      <c r="H13" t="s">
        <v>191</v>
      </c>
      <c r="I13" s="20" t="s">
        <v>142</v>
      </c>
      <c r="J13" s="20" t="s">
        <v>203</v>
      </c>
      <c r="K13">
        <v>7.4217990933799577E-2</v>
      </c>
      <c r="L13">
        <f t="shared" si="0"/>
        <v>27</v>
      </c>
    </row>
    <row r="14" spans="3:12" x14ac:dyDescent="0.15">
      <c r="C14" t="s">
        <v>180</v>
      </c>
      <c r="D14">
        <v>16</v>
      </c>
      <c r="G14" t="s">
        <v>141</v>
      </c>
      <c r="H14" t="s">
        <v>191</v>
      </c>
      <c r="I14" s="20" t="s">
        <v>142</v>
      </c>
      <c r="J14" s="20" t="s">
        <v>203</v>
      </c>
      <c r="K14">
        <v>9.4889573636528252E-2</v>
      </c>
      <c r="L14">
        <f t="shared" si="0"/>
        <v>27</v>
      </c>
    </row>
    <row r="15" spans="3:12" x14ac:dyDescent="0.15">
      <c r="C15" t="s">
        <v>189</v>
      </c>
      <c r="D15">
        <v>25</v>
      </c>
      <c r="G15" t="s">
        <v>141</v>
      </c>
      <c r="H15" t="s">
        <v>192</v>
      </c>
      <c r="I15" s="20" t="s">
        <v>142</v>
      </c>
      <c r="J15" s="20" t="s">
        <v>203</v>
      </c>
      <c r="K15">
        <v>3.1484976840787646E-2</v>
      </c>
      <c r="L15">
        <f t="shared" si="0"/>
        <v>28</v>
      </c>
    </row>
    <row r="16" spans="3:12" x14ac:dyDescent="0.15">
      <c r="C16" t="s">
        <v>189</v>
      </c>
      <c r="D16">
        <v>25</v>
      </c>
      <c r="G16" t="s">
        <v>140</v>
      </c>
      <c r="H16" t="s">
        <v>193</v>
      </c>
      <c r="I16" s="20" t="s">
        <v>142</v>
      </c>
      <c r="J16" s="20" t="s">
        <v>203</v>
      </c>
      <c r="K16">
        <v>0.20226195937879568</v>
      </c>
      <c r="L16">
        <f t="shared" si="0"/>
        <v>29</v>
      </c>
    </row>
    <row r="17" spans="3:12" x14ac:dyDescent="0.15">
      <c r="C17" t="s">
        <v>189</v>
      </c>
      <c r="D17">
        <v>25</v>
      </c>
      <c r="G17" t="s">
        <v>141</v>
      </c>
      <c r="H17" t="s">
        <v>193</v>
      </c>
      <c r="I17" s="20" t="s">
        <v>142</v>
      </c>
      <c r="J17" s="20" t="s">
        <v>203</v>
      </c>
      <c r="K17">
        <v>0.28029433577234525</v>
      </c>
      <c r="L17">
        <f t="shared" si="0"/>
        <v>29</v>
      </c>
    </row>
    <row r="18" spans="3:12" x14ac:dyDescent="0.15">
      <c r="C18" t="s">
        <v>174</v>
      </c>
      <c r="D18">
        <v>10</v>
      </c>
    </row>
    <row r="19" spans="3:12" x14ac:dyDescent="0.15">
      <c r="C19" t="s">
        <v>174</v>
      </c>
      <c r="D19">
        <v>10</v>
      </c>
    </row>
    <row r="20" spans="3:12" x14ac:dyDescent="0.15">
      <c r="C20" t="s">
        <v>181</v>
      </c>
      <c r="D20">
        <v>17</v>
      </c>
    </row>
    <row r="21" spans="3:12" x14ac:dyDescent="0.15">
      <c r="C21" t="s">
        <v>181</v>
      </c>
      <c r="D21">
        <v>17</v>
      </c>
    </row>
    <row r="22" spans="3:12" x14ac:dyDescent="0.15">
      <c r="C22" t="s">
        <v>190</v>
      </c>
      <c r="D22">
        <v>26</v>
      </c>
    </row>
    <row r="23" spans="3:12" x14ac:dyDescent="0.15">
      <c r="C23" t="s">
        <v>190</v>
      </c>
      <c r="D23">
        <v>26</v>
      </c>
    </row>
    <row r="24" spans="3:12" x14ac:dyDescent="0.15">
      <c r="C24" t="s">
        <v>190</v>
      </c>
      <c r="D24">
        <v>26</v>
      </c>
    </row>
    <row r="25" spans="3:12" x14ac:dyDescent="0.15">
      <c r="C25" t="s">
        <v>175</v>
      </c>
      <c r="D25">
        <v>11</v>
      </c>
    </row>
    <row r="26" spans="3:12" x14ac:dyDescent="0.15">
      <c r="C26" t="s">
        <v>175</v>
      </c>
      <c r="D26">
        <v>11</v>
      </c>
    </row>
    <row r="27" spans="3:12" x14ac:dyDescent="0.15">
      <c r="C27" t="s">
        <v>182</v>
      </c>
      <c r="D27">
        <v>18</v>
      </c>
    </row>
    <row r="28" spans="3:12" x14ac:dyDescent="0.15">
      <c r="C28" t="s">
        <v>182</v>
      </c>
      <c r="D28">
        <v>18</v>
      </c>
    </row>
    <row r="29" spans="3:12" x14ac:dyDescent="0.15">
      <c r="C29" t="s">
        <v>191</v>
      </c>
      <c r="D29">
        <v>27</v>
      </c>
    </row>
    <row r="30" spans="3:12" x14ac:dyDescent="0.15">
      <c r="C30" t="s">
        <v>191</v>
      </c>
      <c r="D30">
        <v>27</v>
      </c>
    </row>
    <row r="31" spans="3:12" x14ac:dyDescent="0.15">
      <c r="C31" t="s">
        <v>191</v>
      </c>
      <c r="D31">
        <v>27</v>
      </c>
    </row>
    <row r="32" spans="3:12" x14ac:dyDescent="0.15">
      <c r="C32" t="s">
        <v>176</v>
      </c>
      <c r="D32">
        <v>12</v>
      </c>
    </row>
    <row r="33" spans="3:4" x14ac:dyDescent="0.15">
      <c r="C33" t="s">
        <v>176</v>
      </c>
      <c r="D33">
        <v>12</v>
      </c>
    </row>
    <row r="34" spans="3:4" x14ac:dyDescent="0.15">
      <c r="C34" t="s">
        <v>183</v>
      </c>
      <c r="D34">
        <v>19</v>
      </c>
    </row>
    <row r="35" spans="3:4" x14ac:dyDescent="0.15">
      <c r="C35" t="s">
        <v>183</v>
      </c>
      <c r="D35">
        <v>19</v>
      </c>
    </row>
    <row r="36" spans="3:4" x14ac:dyDescent="0.15">
      <c r="C36" t="s">
        <v>192</v>
      </c>
      <c r="D36">
        <v>28</v>
      </c>
    </row>
    <row r="37" spans="3:4" x14ac:dyDescent="0.15">
      <c r="C37" t="s">
        <v>192</v>
      </c>
      <c r="D37">
        <v>28</v>
      </c>
    </row>
    <row r="38" spans="3:4" x14ac:dyDescent="0.15">
      <c r="C38" t="s">
        <v>192</v>
      </c>
      <c r="D38">
        <v>28</v>
      </c>
    </row>
    <row r="39" spans="3:4" x14ac:dyDescent="0.15">
      <c r="C39" t="s">
        <v>177</v>
      </c>
      <c r="D39">
        <v>13</v>
      </c>
    </row>
    <row r="40" spans="3:4" x14ac:dyDescent="0.15">
      <c r="C40" t="s">
        <v>177</v>
      </c>
      <c r="D40">
        <v>13</v>
      </c>
    </row>
    <row r="41" spans="3:4" x14ac:dyDescent="0.15">
      <c r="C41" t="s">
        <v>184</v>
      </c>
      <c r="D41">
        <v>20</v>
      </c>
    </row>
    <row r="42" spans="3:4" x14ac:dyDescent="0.15">
      <c r="C42" t="s">
        <v>184</v>
      </c>
      <c r="D42">
        <v>20</v>
      </c>
    </row>
    <row r="43" spans="3:4" x14ac:dyDescent="0.15">
      <c r="C43" t="s">
        <v>193</v>
      </c>
      <c r="D43">
        <v>29</v>
      </c>
    </row>
    <row r="44" spans="3:4" x14ac:dyDescent="0.15">
      <c r="C44" t="s">
        <v>193</v>
      </c>
      <c r="D44">
        <v>29</v>
      </c>
    </row>
    <row r="45" spans="3:4" x14ac:dyDescent="0.15">
      <c r="C45" t="s">
        <v>193</v>
      </c>
      <c r="D45">
        <v>29</v>
      </c>
    </row>
    <row r="46" spans="3:4" x14ac:dyDescent="0.15">
      <c r="C46" t="s">
        <v>178</v>
      </c>
      <c r="D46">
        <v>14</v>
      </c>
    </row>
    <row r="47" spans="3:4" x14ac:dyDescent="0.15">
      <c r="C47" t="s">
        <v>178</v>
      </c>
      <c r="D47">
        <v>14</v>
      </c>
    </row>
    <row r="48" spans="3:4" x14ac:dyDescent="0.15">
      <c r="C48" t="s">
        <v>185</v>
      </c>
      <c r="D48">
        <v>21</v>
      </c>
    </row>
    <row r="49" spans="3:4" x14ac:dyDescent="0.15">
      <c r="C49" t="s">
        <v>185</v>
      </c>
      <c r="D49">
        <v>21</v>
      </c>
    </row>
    <row r="50" spans="3:4" x14ac:dyDescent="0.15">
      <c r="C50" t="s">
        <v>194</v>
      </c>
      <c r="D50">
        <v>30</v>
      </c>
    </row>
    <row r="51" spans="3:4" x14ac:dyDescent="0.15">
      <c r="C51" t="s">
        <v>194</v>
      </c>
      <c r="D51">
        <v>30</v>
      </c>
    </row>
    <row r="52" spans="3:4" x14ac:dyDescent="0.15">
      <c r="C52" t="s">
        <v>194</v>
      </c>
      <c r="D52">
        <v>30</v>
      </c>
    </row>
    <row r="53" spans="3:4" x14ac:dyDescent="0.15">
      <c r="C53" t="s">
        <v>186</v>
      </c>
      <c r="D53">
        <v>22</v>
      </c>
    </row>
    <row r="54" spans="3:4" x14ac:dyDescent="0.15">
      <c r="C54" t="s">
        <v>186</v>
      </c>
      <c r="D54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51" workbookViewId="0">
      <selection activeCell="G72" sqref="A1:XFD1048576"/>
    </sheetView>
  </sheetViews>
  <sheetFormatPr defaultRowHeight="10.5" x14ac:dyDescent="0.15"/>
  <sheetData>
    <row r="1" spans="1:5" x14ac:dyDescent="0.15">
      <c r="A1" t="s">
        <v>0</v>
      </c>
      <c r="B1" t="s">
        <v>6</v>
      </c>
      <c r="C1" s="20" t="s">
        <v>136</v>
      </c>
      <c r="D1" s="20" t="s">
        <v>195</v>
      </c>
      <c r="E1" s="20" t="s">
        <v>137</v>
      </c>
    </row>
    <row r="2" spans="1:5" x14ac:dyDescent="0.15">
      <c r="A2" t="s">
        <v>15</v>
      </c>
      <c r="B2">
        <v>36.649366570544998</v>
      </c>
      <c r="C2" s="17">
        <v>8</v>
      </c>
      <c r="D2" s="20" t="s">
        <v>151</v>
      </c>
      <c r="E2" t="str">
        <f>VLOOKUP(C2,Sheet2!$F$1:$G$31,2,FALSE)</f>
        <v>Si1</v>
      </c>
    </row>
    <row r="3" spans="1:5" x14ac:dyDescent="0.15">
      <c r="A3" t="s">
        <v>19</v>
      </c>
      <c r="C3" s="18">
        <v>8</v>
      </c>
      <c r="D3" s="20" t="s">
        <v>154</v>
      </c>
      <c r="E3" t="str">
        <f>VLOOKUP(C3,Sheet2!$F$1:$G$31,2,FALSE)</f>
        <v>Si1</v>
      </c>
    </row>
    <row r="4" spans="1:5" x14ac:dyDescent="0.15">
      <c r="A4" t="s">
        <v>20</v>
      </c>
      <c r="B4">
        <v>27.853238462193101</v>
      </c>
      <c r="C4" s="17">
        <v>15</v>
      </c>
      <c r="D4" s="20" t="s">
        <v>151</v>
      </c>
      <c r="E4" t="str">
        <f>VLOOKUP(C4,Sheet2!$F$1:$G$31,2,FALSE)</f>
        <v>Bs1</v>
      </c>
    </row>
    <row r="5" spans="1:5" x14ac:dyDescent="0.15">
      <c r="A5" t="s">
        <v>21</v>
      </c>
      <c r="B5">
        <v>31.985535242955699</v>
      </c>
      <c r="C5" s="19">
        <v>15</v>
      </c>
      <c r="D5" s="20" t="s">
        <v>156</v>
      </c>
      <c r="E5" t="str">
        <f>VLOOKUP(C5,Sheet2!$F$1:$G$31,2,FALSE)</f>
        <v>Bs1</v>
      </c>
    </row>
    <row r="6" spans="1:5" x14ac:dyDescent="0.15">
      <c r="A6" t="s">
        <v>22</v>
      </c>
      <c r="B6">
        <v>29.7700806017858</v>
      </c>
      <c r="C6" s="17">
        <v>23</v>
      </c>
      <c r="D6" s="20" t="s">
        <v>151</v>
      </c>
      <c r="E6" t="str">
        <f>VLOOKUP(C6,Sheet2!$F$1:$G$31,2,FALSE)</f>
        <v>Bs9</v>
      </c>
    </row>
    <row r="7" spans="1:5" x14ac:dyDescent="0.15">
      <c r="A7" t="s">
        <v>23</v>
      </c>
      <c r="B7">
        <v>30.940585945589302</v>
      </c>
      <c r="C7" s="19">
        <v>23</v>
      </c>
      <c r="D7" s="20" t="s">
        <v>156</v>
      </c>
      <c r="E7" t="str">
        <f>VLOOKUP(C7,Sheet2!$F$1:$G$31,2,FALSE)</f>
        <v>Bs9</v>
      </c>
    </row>
    <row r="8" spans="1:5" x14ac:dyDescent="0.15">
      <c r="A8" t="s">
        <v>24</v>
      </c>
      <c r="B8">
        <v>28.3004214493413</v>
      </c>
      <c r="C8" s="17">
        <v>24</v>
      </c>
      <c r="D8" s="20" t="s">
        <v>151</v>
      </c>
      <c r="E8" t="str">
        <f>VLOOKUP(C8,Sheet2!$F$1:$G$31,2,FALSE)</f>
        <v>SiBs1</v>
      </c>
    </row>
    <row r="9" spans="1:5" x14ac:dyDescent="0.15">
      <c r="A9" t="s">
        <v>25</v>
      </c>
      <c r="B9">
        <v>28.586199948146</v>
      </c>
      <c r="C9" s="18">
        <v>24</v>
      </c>
      <c r="D9" s="20" t="s">
        <v>154</v>
      </c>
      <c r="E9" t="str">
        <f>VLOOKUP(C9,Sheet2!$F$1:$G$31,2,FALSE)</f>
        <v>SiBs1</v>
      </c>
    </row>
    <row r="10" spans="1:5" x14ac:dyDescent="0.15">
      <c r="A10" t="s">
        <v>26</v>
      </c>
      <c r="B10">
        <v>29.1728519595667</v>
      </c>
      <c r="C10" s="19">
        <v>24</v>
      </c>
      <c r="D10" s="20" t="s">
        <v>156</v>
      </c>
      <c r="E10" t="str">
        <f>VLOOKUP(C10,Sheet2!$F$1:$G$31,2,FALSE)</f>
        <v>SiBs1</v>
      </c>
    </row>
    <row r="11" spans="1:5" x14ac:dyDescent="0.15">
      <c r="A11" t="s">
        <v>27</v>
      </c>
      <c r="C11" s="16"/>
      <c r="E11" t="e">
        <f>VLOOKUP(C11,Sheet2!$F$1:$G$31,2,FALSE)</f>
        <v>#N/A</v>
      </c>
    </row>
    <row r="12" spans="1:5" x14ac:dyDescent="0.15">
      <c r="A12" t="s">
        <v>28</v>
      </c>
      <c r="C12" s="16"/>
      <c r="E12" t="e">
        <f>VLOOKUP(C12,Sheet2!$F$1:$G$31,2,FALSE)</f>
        <v>#N/A</v>
      </c>
    </row>
    <row r="13" spans="1:5" x14ac:dyDescent="0.15">
      <c r="A13" t="s">
        <v>29</v>
      </c>
      <c r="C13" s="16"/>
      <c r="E13" t="e">
        <f>VLOOKUP(C13,Sheet2!$F$1:$G$31,2,FALSE)</f>
        <v>#N/A</v>
      </c>
    </row>
    <row r="14" spans="1:5" x14ac:dyDescent="0.15">
      <c r="A14" t="s">
        <v>30</v>
      </c>
      <c r="B14">
        <v>34.631715994116597</v>
      </c>
      <c r="C14" s="17">
        <v>9</v>
      </c>
      <c r="D14" s="20" t="s">
        <v>151</v>
      </c>
      <c r="E14" t="str">
        <f>VLOOKUP(C14,Sheet2!$F$1:$G$31,2,FALSE)</f>
        <v>Si2</v>
      </c>
    </row>
    <row r="15" spans="1:5" x14ac:dyDescent="0.15">
      <c r="A15" t="s">
        <v>31</v>
      </c>
      <c r="C15" s="18">
        <v>9</v>
      </c>
      <c r="D15" s="20" t="s">
        <v>154</v>
      </c>
      <c r="E15" t="str">
        <f>VLOOKUP(C15,Sheet2!$F$1:$G$31,2,FALSE)</f>
        <v>Si2</v>
      </c>
    </row>
    <row r="16" spans="1:5" x14ac:dyDescent="0.15">
      <c r="A16" t="s">
        <v>32</v>
      </c>
      <c r="B16">
        <v>27.757676952234501</v>
      </c>
      <c r="C16" s="17">
        <v>16</v>
      </c>
      <c r="D16" s="20" t="s">
        <v>151</v>
      </c>
      <c r="E16" t="str">
        <f>VLOOKUP(C16,Sheet2!$F$1:$G$31,2,FALSE)</f>
        <v>Bs2</v>
      </c>
    </row>
    <row r="17" spans="1:5" x14ac:dyDescent="0.15">
      <c r="A17" t="s">
        <v>33</v>
      </c>
      <c r="B17">
        <v>28.280311022397601</v>
      </c>
      <c r="C17" s="19">
        <v>16</v>
      </c>
      <c r="D17" s="20" t="s">
        <v>156</v>
      </c>
      <c r="E17" t="str">
        <f>VLOOKUP(C17,Sheet2!$F$1:$G$31,2,FALSE)</f>
        <v>Bs2</v>
      </c>
    </row>
    <row r="18" spans="1:5" x14ac:dyDescent="0.15">
      <c r="A18" t="s">
        <v>34</v>
      </c>
      <c r="C18" s="16"/>
      <c r="E18" t="e">
        <f>VLOOKUP(C18,Sheet2!$F$1:$G$31,2,FALSE)</f>
        <v>#N/A</v>
      </c>
    </row>
    <row r="19" spans="1:5" x14ac:dyDescent="0.15">
      <c r="A19" t="s">
        <v>35</v>
      </c>
      <c r="C19" s="16"/>
      <c r="E19" t="e">
        <f>VLOOKUP(C19,Sheet2!$F$1:$G$31,2,FALSE)</f>
        <v>#N/A</v>
      </c>
    </row>
    <row r="20" spans="1:5" x14ac:dyDescent="0.15">
      <c r="A20" t="s">
        <v>36</v>
      </c>
      <c r="B20">
        <v>33.3708644731351</v>
      </c>
      <c r="C20" s="17">
        <v>25</v>
      </c>
      <c r="D20" s="20" t="s">
        <v>151</v>
      </c>
      <c r="E20" t="str">
        <f>VLOOKUP(C20,Sheet2!$F$1:$G$31,2,FALSE)</f>
        <v>SiBs2</v>
      </c>
    </row>
    <row r="21" spans="1:5" x14ac:dyDescent="0.15">
      <c r="A21" t="s">
        <v>37</v>
      </c>
      <c r="C21" s="18">
        <v>25</v>
      </c>
      <c r="D21" s="20" t="s">
        <v>154</v>
      </c>
      <c r="E21" t="str">
        <f>VLOOKUP(C21,Sheet2!$F$1:$G$31,2,FALSE)</f>
        <v>SiBs2</v>
      </c>
    </row>
    <row r="22" spans="1:5" x14ac:dyDescent="0.15">
      <c r="A22" t="s">
        <v>38</v>
      </c>
      <c r="B22">
        <v>38.149560459934101</v>
      </c>
      <c r="C22" s="19">
        <v>25</v>
      </c>
      <c r="D22" s="20" t="s">
        <v>156</v>
      </c>
      <c r="E22" t="str">
        <f>VLOOKUP(C22,Sheet2!$F$1:$G$31,2,FALSE)</f>
        <v>SiBs2</v>
      </c>
    </row>
    <row r="23" spans="1:5" x14ac:dyDescent="0.15">
      <c r="A23" t="s">
        <v>39</v>
      </c>
      <c r="C23" s="16"/>
      <c r="E23" t="e">
        <f>VLOOKUP(C23,Sheet2!$F$1:$G$31,2,FALSE)</f>
        <v>#N/A</v>
      </c>
    </row>
    <row r="24" spans="1:5" x14ac:dyDescent="0.15">
      <c r="A24" t="s">
        <v>40</v>
      </c>
      <c r="C24" s="16"/>
      <c r="E24" t="e">
        <f>VLOOKUP(C24,Sheet2!$F$1:$G$31,2,FALSE)</f>
        <v>#N/A</v>
      </c>
    </row>
    <row r="25" spans="1:5" x14ac:dyDescent="0.15">
      <c r="A25" t="s">
        <v>41</v>
      </c>
      <c r="C25" s="16"/>
      <c r="E25" t="e">
        <f>VLOOKUP(C25,Sheet2!$F$1:$G$31,2,FALSE)</f>
        <v>#N/A</v>
      </c>
    </row>
    <row r="26" spans="1:5" x14ac:dyDescent="0.15">
      <c r="A26" t="s">
        <v>42</v>
      </c>
      <c r="B26">
        <v>34.259196286764201</v>
      </c>
      <c r="C26" s="17">
        <v>10</v>
      </c>
      <c r="D26" s="20" t="s">
        <v>151</v>
      </c>
      <c r="E26" t="str">
        <f>VLOOKUP(C26,Sheet2!$F$1:$G$31,2,FALSE)</f>
        <v>Si3</v>
      </c>
    </row>
    <row r="27" spans="1:5" x14ac:dyDescent="0.15">
      <c r="A27" t="s">
        <v>43</v>
      </c>
      <c r="C27" s="18">
        <v>10</v>
      </c>
      <c r="D27" s="20" t="s">
        <v>154</v>
      </c>
      <c r="E27" t="str">
        <f>VLOOKUP(C27,Sheet2!$F$1:$G$31,2,FALSE)</f>
        <v>Si3</v>
      </c>
    </row>
    <row r="28" spans="1:5" x14ac:dyDescent="0.15">
      <c r="A28" t="s">
        <v>44</v>
      </c>
      <c r="B28">
        <v>28.1846776797389</v>
      </c>
      <c r="C28" s="17">
        <v>17</v>
      </c>
      <c r="D28" s="20" t="s">
        <v>151</v>
      </c>
      <c r="E28" t="str">
        <f>VLOOKUP(C28,Sheet2!$F$1:$G$31,2,FALSE)</f>
        <v>Bs3</v>
      </c>
    </row>
    <row r="29" spans="1:5" x14ac:dyDescent="0.15">
      <c r="A29" t="s">
        <v>45</v>
      </c>
      <c r="B29">
        <v>27.1662626141432</v>
      </c>
      <c r="C29" s="19">
        <v>17</v>
      </c>
      <c r="D29" s="20" t="s">
        <v>156</v>
      </c>
      <c r="E29" t="str">
        <f>VLOOKUP(C29,Sheet2!$F$1:$G$31,2,FALSE)</f>
        <v>Bs3</v>
      </c>
    </row>
    <row r="30" spans="1:5" x14ac:dyDescent="0.15">
      <c r="A30" t="s">
        <v>46</v>
      </c>
      <c r="C30" s="16"/>
      <c r="E30" t="e">
        <f>VLOOKUP(C30,Sheet2!$F$1:$G$31,2,FALSE)</f>
        <v>#N/A</v>
      </c>
    </row>
    <row r="31" spans="1:5" x14ac:dyDescent="0.15">
      <c r="A31" t="s">
        <v>47</v>
      </c>
      <c r="C31" s="16"/>
      <c r="E31" t="e">
        <f>VLOOKUP(C31,Sheet2!$F$1:$G$31,2,FALSE)</f>
        <v>#N/A</v>
      </c>
    </row>
    <row r="32" spans="1:5" x14ac:dyDescent="0.15">
      <c r="A32" t="s">
        <v>48</v>
      </c>
      <c r="B32">
        <v>32.872991959196803</v>
      </c>
      <c r="C32" s="17">
        <v>26</v>
      </c>
      <c r="D32" s="20" t="s">
        <v>151</v>
      </c>
      <c r="E32" t="str">
        <f>VLOOKUP(C32,Sheet2!$F$1:$G$31,2,FALSE)</f>
        <v>SiBs3</v>
      </c>
    </row>
    <row r="33" spans="1:5" x14ac:dyDescent="0.15">
      <c r="A33" t="s">
        <v>49</v>
      </c>
      <c r="B33">
        <v>38.596256263294897</v>
      </c>
      <c r="C33" s="18">
        <v>26</v>
      </c>
      <c r="D33" s="20" t="s">
        <v>154</v>
      </c>
      <c r="E33" t="str">
        <f>VLOOKUP(C33,Sheet2!$F$1:$G$31,2,FALSE)</f>
        <v>SiBs3</v>
      </c>
    </row>
    <row r="34" spans="1:5" x14ac:dyDescent="0.15">
      <c r="A34" t="s">
        <v>50</v>
      </c>
      <c r="C34" s="19">
        <v>26</v>
      </c>
      <c r="D34" s="20" t="s">
        <v>156</v>
      </c>
      <c r="E34" t="str">
        <f>VLOOKUP(C34,Sheet2!$F$1:$G$31,2,FALSE)</f>
        <v>SiBs3</v>
      </c>
    </row>
    <row r="35" spans="1:5" x14ac:dyDescent="0.15">
      <c r="A35" t="s">
        <v>51</v>
      </c>
      <c r="C35" s="16"/>
      <c r="E35" t="e">
        <f>VLOOKUP(C35,Sheet2!$F$1:$G$31,2,FALSE)</f>
        <v>#N/A</v>
      </c>
    </row>
    <row r="36" spans="1:5" x14ac:dyDescent="0.15">
      <c r="A36" t="s">
        <v>52</v>
      </c>
      <c r="C36" s="16"/>
      <c r="E36" t="e">
        <f>VLOOKUP(C36,Sheet2!$F$1:$G$31,2,FALSE)</f>
        <v>#N/A</v>
      </c>
    </row>
    <row r="37" spans="1:5" x14ac:dyDescent="0.15">
      <c r="A37" t="s">
        <v>53</v>
      </c>
      <c r="C37" s="16"/>
      <c r="E37" t="e">
        <f>VLOOKUP(C37,Sheet2!$F$1:$G$31,2,FALSE)</f>
        <v>#N/A</v>
      </c>
    </row>
    <row r="38" spans="1:5" x14ac:dyDescent="0.15">
      <c r="A38" t="s">
        <v>54</v>
      </c>
      <c r="B38">
        <v>36.028901402804003</v>
      </c>
      <c r="C38" s="17">
        <v>11</v>
      </c>
      <c r="D38" s="20" t="s">
        <v>151</v>
      </c>
      <c r="E38" t="str">
        <f>VLOOKUP(C38,Sheet2!$F$1:$G$31,2,FALSE)</f>
        <v>Si4</v>
      </c>
    </row>
    <row r="39" spans="1:5" x14ac:dyDescent="0.15">
      <c r="A39" t="s">
        <v>55</v>
      </c>
      <c r="B39">
        <v>38.793530670694999</v>
      </c>
      <c r="C39" s="18">
        <v>11</v>
      </c>
      <c r="D39" s="20" t="s">
        <v>154</v>
      </c>
      <c r="E39" t="str">
        <f>VLOOKUP(C39,Sheet2!$F$1:$G$31,2,FALSE)</f>
        <v>Si4</v>
      </c>
    </row>
    <row r="40" spans="1:5" x14ac:dyDescent="0.15">
      <c r="A40" t="s">
        <v>56</v>
      </c>
      <c r="C40" s="17">
        <v>18</v>
      </c>
      <c r="D40" s="20" t="s">
        <v>151</v>
      </c>
      <c r="E40" t="str">
        <f>VLOOKUP(C40,Sheet2!$F$1:$G$31,2,FALSE)</f>
        <v>Bs4</v>
      </c>
    </row>
    <row r="41" spans="1:5" x14ac:dyDescent="0.15">
      <c r="A41" t="s">
        <v>57</v>
      </c>
      <c r="B41">
        <v>30.925479353006999</v>
      </c>
      <c r="C41" s="19">
        <v>18</v>
      </c>
      <c r="D41" s="20" t="s">
        <v>156</v>
      </c>
      <c r="E41" t="str">
        <f>VLOOKUP(C41,Sheet2!$F$1:$G$31,2,FALSE)</f>
        <v>Bs4</v>
      </c>
    </row>
    <row r="42" spans="1:5" x14ac:dyDescent="0.15">
      <c r="A42" t="s">
        <v>58</v>
      </c>
      <c r="C42" s="16"/>
      <c r="E42" t="e">
        <f>VLOOKUP(C42,Sheet2!$F$1:$G$31,2,FALSE)</f>
        <v>#N/A</v>
      </c>
    </row>
    <row r="43" spans="1:5" x14ac:dyDescent="0.15">
      <c r="A43" t="s">
        <v>59</v>
      </c>
      <c r="C43" s="16"/>
      <c r="E43" t="e">
        <f>VLOOKUP(C43,Sheet2!$F$1:$G$31,2,FALSE)</f>
        <v>#N/A</v>
      </c>
    </row>
    <row r="44" spans="1:5" x14ac:dyDescent="0.15">
      <c r="A44" t="s">
        <v>60</v>
      </c>
      <c r="B44">
        <v>26.4490219109137</v>
      </c>
      <c r="C44" s="17">
        <v>27</v>
      </c>
      <c r="D44" s="20" t="s">
        <v>151</v>
      </c>
      <c r="E44" t="str">
        <f>VLOOKUP(C44,Sheet2!$F$1:$G$31,2,FALSE)</f>
        <v>SiBs4</v>
      </c>
    </row>
    <row r="45" spans="1:5" x14ac:dyDescent="0.15">
      <c r="A45" t="s">
        <v>61</v>
      </c>
      <c r="B45">
        <v>30.201109152591201</v>
      </c>
      <c r="C45" s="18">
        <v>27</v>
      </c>
      <c r="D45" s="20" t="s">
        <v>154</v>
      </c>
      <c r="E45" t="str">
        <f>VLOOKUP(C45,Sheet2!$F$1:$G$31,2,FALSE)</f>
        <v>SiBs4</v>
      </c>
    </row>
    <row r="46" spans="1:5" x14ac:dyDescent="0.15">
      <c r="A46" t="s">
        <v>62</v>
      </c>
      <c r="B46">
        <v>29.846628526500499</v>
      </c>
      <c r="C46" s="19">
        <v>27</v>
      </c>
      <c r="D46" s="20" t="s">
        <v>156</v>
      </c>
      <c r="E46" t="str">
        <f>VLOOKUP(C46,Sheet2!$F$1:$G$31,2,FALSE)</f>
        <v>SiBs4</v>
      </c>
    </row>
    <row r="47" spans="1:5" x14ac:dyDescent="0.15">
      <c r="A47" t="s">
        <v>63</v>
      </c>
      <c r="C47" s="16"/>
      <c r="E47" t="e">
        <f>VLOOKUP(C47,Sheet2!$F$1:$G$31,2,FALSE)</f>
        <v>#N/A</v>
      </c>
    </row>
    <row r="48" spans="1:5" x14ac:dyDescent="0.15">
      <c r="A48" t="s">
        <v>64</v>
      </c>
      <c r="C48" s="16"/>
      <c r="E48" t="e">
        <f>VLOOKUP(C48,Sheet2!$F$1:$G$31,2,FALSE)</f>
        <v>#N/A</v>
      </c>
    </row>
    <row r="49" spans="1:5" x14ac:dyDescent="0.15">
      <c r="A49" t="s">
        <v>65</v>
      </c>
      <c r="C49" s="16"/>
      <c r="E49" t="e">
        <f>VLOOKUP(C49,Sheet2!$F$1:$G$31,2,FALSE)</f>
        <v>#N/A</v>
      </c>
    </row>
    <row r="50" spans="1:5" x14ac:dyDescent="0.15">
      <c r="A50" t="s">
        <v>66</v>
      </c>
      <c r="B50">
        <v>28.9446312600335</v>
      </c>
      <c r="C50" s="17">
        <v>12</v>
      </c>
      <c r="D50" s="20" t="s">
        <v>151</v>
      </c>
      <c r="E50" t="str">
        <f>VLOOKUP(C50,Sheet2!$F$1:$G$31,2,FALSE)</f>
        <v>Si5</v>
      </c>
    </row>
    <row r="51" spans="1:5" x14ac:dyDescent="0.15">
      <c r="A51" t="s">
        <v>67</v>
      </c>
      <c r="B51">
        <v>33.329232510540599</v>
      </c>
      <c r="C51" s="18">
        <v>12</v>
      </c>
      <c r="D51" s="20" t="s">
        <v>154</v>
      </c>
      <c r="E51" t="str">
        <f>VLOOKUP(C51,Sheet2!$F$1:$G$31,2,FALSE)</f>
        <v>Si5</v>
      </c>
    </row>
    <row r="52" spans="1:5" x14ac:dyDescent="0.15">
      <c r="A52" t="s">
        <v>68</v>
      </c>
      <c r="B52">
        <v>29.840407169429501</v>
      </c>
      <c r="C52" s="17">
        <v>19</v>
      </c>
      <c r="D52" s="20" t="s">
        <v>151</v>
      </c>
      <c r="E52" t="str">
        <f>VLOOKUP(C52,Sheet2!$F$1:$G$31,2,FALSE)</f>
        <v>Bs5</v>
      </c>
    </row>
    <row r="53" spans="1:5" x14ac:dyDescent="0.15">
      <c r="A53" t="s">
        <v>69</v>
      </c>
      <c r="B53">
        <v>31.299407506673798</v>
      </c>
      <c r="C53" s="19">
        <v>19</v>
      </c>
      <c r="D53" s="20" t="s">
        <v>156</v>
      </c>
      <c r="E53" t="str">
        <f>VLOOKUP(C53,Sheet2!$F$1:$G$31,2,FALSE)</f>
        <v>Bs5</v>
      </c>
    </row>
    <row r="54" spans="1:5" x14ac:dyDescent="0.15">
      <c r="A54" t="s">
        <v>70</v>
      </c>
      <c r="C54" s="16"/>
      <c r="E54" t="e">
        <f>VLOOKUP(C54,Sheet2!$F$1:$G$31,2,FALSE)</f>
        <v>#N/A</v>
      </c>
    </row>
    <row r="55" spans="1:5" x14ac:dyDescent="0.15">
      <c r="A55" t="s">
        <v>71</v>
      </c>
      <c r="C55" s="16"/>
      <c r="E55" t="e">
        <f>VLOOKUP(C55,Sheet2!$F$1:$G$31,2,FALSE)</f>
        <v>#N/A</v>
      </c>
    </row>
    <row r="56" spans="1:5" x14ac:dyDescent="0.15">
      <c r="A56" t="s">
        <v>72</v>
      </c>
      <c r="B56">
        <v>33.2257514561135</v>
      </c>
      <c r="C56" s="17">
        <v>28</v>
      </c>
      <c r="D56" s="20" t="s">
        <v>151</v>
      </c>
      <c r="E56" t="str">
        <f>VLOOKUP(C56,Sheet2!$F$1:$G$31,2,FALSE)</f>
        <v>SiBs5</v>
      </c>
    </row>
    <row r="57" spans="1:5" x14ac:dyDescent="0.15">
      <c r="A57" t="s">
        <v>73</v>
      </c>
      <c r="C57" s="18">
        <v>28</v>
      </c>
      <c r="D57" s="20" t="s">
        <v>154</v>
      </c>
      <c r="E57" t="str">
        <f>VLOOKUP(C57,Sheet2!$F$1:$G$31,2,FALSE)</f>
        <v>SiBs5</v>
      </c>
    </row>
    <row r="58" spans="1:5" x14ac:dyDescent="0.15">
      <c r="A58" t="s">
        <v>74</v>
      </c>
      <c r="B58">
        <v>38.214944039731002</v>
      </c>
      <c r="C58" s="19">
        <v>28</v>
      </c>
      <c r="D58" s="20" t="s">
        <v>156</v>
      </c>
      <c r="E58" t="str">
        <f>VLOOKUP(C58,Sheet2!$F$1:$G$31,2,FALSE)</f>
        <v>SiBs5</v>
      </c>
    </row>
    <row r="59" spans="1:5" x14ac:dyDescent="0.15">
      <c r="A59" t="s">
        <v>75</v>
      </c>
      <c r="C59" s="16"/>
      <c r="E59" t="e">
        <f>VLOOKUP(C59,Sheet2!$F$1:$G$31,2,FALSE)</f>
        <v>#N/A</v>
      </c>
    </row>
    <row r="60" spans="1:5" x14ac:dyDescent="0.15">
      <c r="A60" t="s">
        <v>76</v>
      </c>
      <c r="C60" s="16"/>
      <c r="E60" t="e">
        <f>VLOOKUP(C60,Sheet2!$F$1:$G$31,2,FALSE)</f>
        <v>#N/A</v>
      </c>
    </row>
    <row r="61" spans="1:5" x14ac:dyDescent="0.15">
      <c r="A61" t="s">
        <v>77</v>
      </c>
      <c r="C61" s="16"/>
      <c r="E61" t="e">
        <f>VLOOKUP(C61,Sheet2!$F$1:$G$31,2,FALSE)</f>
        <v>#N/A</v>
      </c>
    </row>
    <row r="62" spans="1:5" x14ac:dyDescent="0.15">
      <c r="A62" t="s">
        <v>78</v>
      </c>
      <c r="B62">
        <v>34.950533215449703</v>
      </c>
      <c r="C62" s="17">
        <v>13</v>
      </c>
      <c r="D62" s="20" t="s">
        <v>151</v>
      </c>
      <c r="E62" t="str">
        <f>VLOOKUP(C62,Sheet2!$F$1:$G$31,2,FALSE)</f>
        <v>Si6</v>
      </c>
    </row>
    <row r="63" spans="1:5" x14ac:dyDescent="0.15">
      <c r="A63" t="s">
        <v>79</v>
      </c>
      <c r="C63" s="18">
        <v>13</v>
      </c>
      <c r="D63" s="20" t="s">
        <v>154</v>
      </c>
      <c r="E63" t="str">
        <f>VLOOKUP(C63,Sheet2!$F$1:$G$31,2,FALSE)</f>
        <v>Si6</v>
      </c>
    </row>
    <row r="64" spans="1:5" x14ac:dyDescent="0.15">
      <c r="A64" t="s">
        <v>80</v>
      </c>
      <c r="B64">
        <v>33.0475270070134</v>
      </c>
      <c r="C64" s="17">
        <v>20</v>
      </c>
      <c r="D64" s="20" t="s">
        <v>151</v>
      </c>
      <c r="E64" t="str">
        <f>VLOOKUP(C64,Sheet2!$F$1:$G$31,2,FALSE)</f>
        <v>Bs6</v>
      </c>
    </row>
    <row r="65" spans="1:5" x14ac:dyDescent="0.15">
      <c r="A65" t="s">
        <v>81</v>
      </c>
      <c r="B65">
        <v>36.1954923626962</v>
      </c>
      <c r="C65" s="19">
        <v>20</v>
      </c>
      <c r="D65" s="20" t="s">
        <v>156</v>
      </c>
      <c r="E65" t="str">
        <f>VLOOKUP(C65,Sheet2!$F$1:$G$31,2,FALSE)</f>
        <v>Bs6</v>
      </c>
    </row>
    <row r="66" spans="1:5" x14ac:dyDescent="0.15">
      <c r="A66" t="s">
        <v>82</v>
      </c>
      <c r="C66" s="16"/>
      <c r="E66" t="e">
        <f>VLOOKUP(C66,Sheet2!$F$1:$G$31,2,FALSE)</f>
        <v>#N/A</v>
      </c>
    </row>
    <row r="67" spans="1:5" x14ac:dyDescent="0.15">
      <c r="A67" t="s">
        <v>83</v>
      </c>
      <c r="C67" s="16"/>
      <c r="E67" t="e">
        <f>VLOOKUP(C67,Sheet2!$F$1:$G$31,2,FALSE)</f>
        <v>#N/A</v>
      </c>
    </row>
    <row r="68" spans="1:5" x14ac:dyDescent="0.15">
      <c r="A68" t="s">
        <v>84</v>
      </c>
      <c r="B68">
        <v>24.258421106402</v>
      </c>
      <c r="C68" s="17">
        <v>29</v>
      </c>
      <c r="D68" s="20" t="s">
        <v>151</v>
      </c>
      <c r="E68" t="str">
        <f>VLOOKUP(C68,Sheet2!$F$1:$G$31,2,FALSE)</f>
        <v>SiBs6</v>
      </c>
    </row>
    <row r="69" spans="1:5" x14ac:dyDescent="0.15">
      <c r="A69" t="s">
        <v>85</v>
      </c>
      <c r="B69">
        <v>26.5641241921996</v>
      </c>
      <c r="C69" s="18">
        <v>29</v>
      </c>
      <c r="D69" s="20" t="s">
        <v>154</v>
      </c>
      <c r="E69" t="str">
        <f>VLOOKUP(C69,Sheet2!$F$1:$G$31,2,FALSE)</f>
        <v>SiBs6</v>
      </c>
    </row>
    <row r="70" spans="1:5" x14ac:dyDescent="0.15">
      <c r="A70" t="s">
        <v>86</v>
      </c>
      <c r="B70">
        <v>26.093406610810199</v>
      </c>
      <c r="C70" s="19">
        <v>29</v>
      </c>
      <c r="D70" s="20" t="s">
        <v>156</v>
      </c>
      <c r="E70" t="str">
        <f>VLOOKUP(C70,Sheet2!$F$1:$G$31,2,FALSE)</f>
        <v>SiBs6</v>
      </c>
    </row>
    <row r="71" spans="1:5" x14ac:dyDescent="0.15">
      <c r="A71" t="s">
        <v>87</v>
      </c>
      <c r="C71" s="16"/>
      <c r="E71" t="e">
        <f>VLOOKUP(C71,Sheet2!$F$1:$G$31,2,FALSE)</f>
        <v>#N/A</v>
      </c>
    </row>
    <row r="72" spans="1:5" x14ac:dyDescent="0.15">
      <c r="A72" t="s">
        <v>88</v>
      </c>
      <c r="C72" s="16"/>
      <c r="E72" t="e">
        <f>VLOOKUP(C72,Sheet2!$F$1:$G$31,2,FALSE)</f>
        <v>#N/A</v>
      </c>
    </row>
    <row r="73" spans="1:5" x14ac:dyDescent="0.15">
      <c r="A73" t="s">
        <v>89</v>
      </c>
      <c r="C73" s="16"/>
      <c r="E73" t="e">
        <f>VLOOKUP(C73,Sheet2!$F$1:$G$31,2,FALSE)</f>
        <v>#N/A</v>
      </c>
    </row>
    <row r="74" spans="1:5" x14ac:dyDescent="0.15">
      <c r="A74" t="s">
        <v>90</v>
      </c>
      <c r="B74">
        <v>30.195625026797899</v>
      </c>
      <c r="C74" s="17">
        <v>14</v>
      </c>
      <c r="D74" s="20" t="s">
        <v>151</v>
      </c>
      <c r="E74" t="str">
        <f>VLOOKUP(C74,Sheet2!$F$1:$G$31,2,FALSE)</f>
        <v>Si7</v>
      </c>
    </row>
    <row r="75" spans="1:5" x14ac:dyDescent="0.15">
      <c r="A75" t="s">
        <v>91</v>
      </c>
      <c r="B75">
        <v>34.922681931223103</v>
      </c>
      <c r="C75" s="18">
        <v>14</v>
      </c>
      <c r="D75" s="20" t="s">
        <v>154</v>
      </c>
      <c r="E75" t="str">
        <f>VLOOKUP(C75,Sheet2!$F$1:$G$31,2,FALSE)</f>
        <v>Si7</v>
      </c>
    </row>
    <row r="76" spans="1:5" x14ac:dyDescent="0.15">
      <c r="A76" t="s">
        <v>92</v>
      </c>
      <c r="B76">
        <v>26.852998089504101</v>
      </c>
      <c r="C76" s="17">
        <v>21</v>
      </c>
      <c r="D76" s="20" t="s">
        <v>151</v>
      </c>
      <c r="E76" t="str">
        <f>VLOOKUP(C76,Sheet2!$F$1:$G$31,2,FALSE)</f>
        <v>Bs7</v>
      </c>
    </row>
    <row r="77" spans="1:5" x14ac:dyDescent="0.15">
      <c r="A77" t="s">
        <v>93</v>
      </c>
      <c r="B77">
        <v>30.351172744349</v>
      </c>
      <c r="C77" s="19">
        <v>21</v>
      </c>
      <c r="D77" s="20" t="s">
        <v>156</v>
      </c>
      <c r="E77" t="str">
        <f>VLOOKUP(C77,Sheet2!$F$1:$G$31,2,FALSE)</f>
        <v>Bs7</v>
      </c>
    </row>
    <row r="78" spans="1:5" x14ac:dyDescent="0.15">
      <c r="A78" t="s">
        <v>94</v>
      </c>
      <c r="C78" s="16"/>
      <c r="E78" t="e">
        <f>VLOOKUP(C78,Sheet2!$F$1:$G$31,2,FALSE)</f>
        <v>#N/A</v>
      </c>
    </row>
    <row r="79" spans="1:5" x14ac:dyDescent="0.15">
      <c r="A79" t="s">
        <v>95</v>
      </c>
      <c r="C79" s="16"/>
      <c r="E79" t="e">
        <f>VLOOKUP(C79,Sheet2!$F$1:$G$31,2,FALSE)</f>
        <v>#N/A</v>
      </c>
    </row>
    <row r="80" spans="1:5" x14ac:dyDescent="0.15">
      <c r="A80" t="s">
        <v>96</v>
      </c>
      <c r="B80">
        <v>24.402522080986401</v>
      </c>
      <c r="C80" s="17">
        <v>30</v>
      </c>
      <c r="D80" s="20" t="s">
        <v>151</v>
      </c>
      <c r="E80" t="str">
        <f>VLOOKUP(C80,Sheet2!$F$1:$G$31,2,FALSE)</f>
        <v>SiBs7</v>
      </c>
    </row>
    <row r="81" spans="1:5" x14ac:dyDescent="0.15">
      <c r="A81" t="s">
        <v>97</v>
      </c>
      <c r="B81">
        <v>25.5907169906076</v>
      </c>
      <c r="C81" s="18">
        <v>30</v>
      </c>
      <c r="D81" s="20" t="s">
        <v>154</v>
      </c>
      <c r="E81" t="str">
        <f>VLOOKUP(C81,Sheet2!$F$1:$G$31,2,FALSE)</f>
        <v>SiBs7</v>
      </c>
    </row>
    <row r="82" spans="1:5" x14ac:dyDescent="0.15">
      <c r="A82" t="s">
        <v>98</v>
      </c>
      <c r="B82">
        <v>25.9008527809155</v>
      </c>
      <c r="C82" s="19">
        <v>30</v>
      </c>
      <c r="D82" s="20" t="s">
        <v>156</v>
      </c>
      <c r="E82" t="str">
        <f>VLOOKUP(C82,Sheet2!$F$1:$G$31,2,FALSE)</f>
        <v>SiBs7</v>
      </c>
    </row>
    <row r="83" spans="1:5" x14ac:dyDescent="0.15">
      <c r="A83" t="s">
        <v>99</v>
      </c>
      <c r="C83" s="16"/>
      <c r="E83" t="e">
        <f>VLOOKUP(C83,Sheet2!$F$1:$G$31,2,FALSE)</f>
        <v>#N/A</v>
      </c>
    </row>
    <row r="84" spans="1:5" x14ac:dyDescent="0.15">
      <c r="A84" t="s">
        <v>100</v>
      </c>
      <c r="C84" s="16"/>
      <c r="E84" t="e">
        <f>VLOOKUP(C84,Sheet2!$F$1:$G$31,2,FALSE)</f>
        <v>#N/A</v>
      </c>
    </row>
    <row r="85" spans="1:5" x14ac:dyDescent="0.15">
      <c r="A85" t="s">
        <v>101</v>
      </c>
      <c r="C85" s="16"/>
      <c r="E85" t="e">
        <f>VLOOKUP(C85,Sheet2!$F$1:$G$31,2,FALSE)</f>
        <v>#N/A</v>
      </c>
    </row>
    <row r="86" spans="1:5" x14ac:dyDescent="0.15">
      <c r="A86" t="s">
        <v>102</v>
      </c>
      <c r="C86" s="16"/>
      <c r="E86" t="e">
        <f>VLOOKUP(C86,Sheet2!$F$1:$G$31,2,FALSE)</f>
        <v>#N/A</v>
      </c>
    </row>
    <row r="87" spans="1:5" x14ac:dyDescent="0.15">
      <c r="A87" t="s">
        <v>103</v>
      </c>
      <c r="C87" s="16"/>
      <c r="E87" t="e">
        <f>VLOOKUP(C87,Sheet2!$F$1:$G$31,2,FALSE)</f>
        <v>#N/A</v>
      </c>
    </row>
    <row r="88" spans="1:5" x14ac:dyDescent="0.15">
      <c r="A88" t="s">
        <v>104</v>
      </c>
      <c r="B88">
        <v>30.450329674562699</v>
      </c>
      <c r="C88" s="17">
        <v>22</v>
      </c>
      <c r="D88" s="20" t="s">
        <v>151</v>
      </c>
      <c r="E88" t="str">
        <f>VLOOKUP(C88,Sheet2!$F$1:$G$31,2,FALSE)</f>
        <v>Bs8</v>
      </c>
    </row>
    <row r="89" spans="1:5" x14ac:dyDescent="0.15">
      <c r="A89" t="s">
        <v>105</v>
      </c>
      <c r="B89">
        <v>32.063092230786502</v>
      </c>
      <c r="C89" s="19">
        <v>22</v>
      </c>
      <c r="D89" s="20" t="s">
        <v>156</v>
      </c>
      <c r="E89" t="str">
        <f>VLOOKUP(C89,Sheet2!$F$1:$G$31,2,FALSE)</f>
        <v>Bs8</v>
      </c>
    </row>
    <row r="90" spans="1:5" x14ac:dyDescent="0.15">
      <c r="A90" t="s">
        <v>106</v>
      </c>
      <c r="C90" s="16"/>
      <c r="E90" t="e">
        <f>VLOOKUP(C90,Sheet2!$F$1:$G$31,2,FALSE)</f>
        <v>#N/A</v>
      </c>
    </row>
    <row r="91" spans="1:5" x14ac:dyDescent="0.15">
      <c r="A91" t="s">
        <v>107</v>
      </c>
      <c r="C91" s="16"/>
      <c r="E91" t="e">
        <f>VLOOKUP(C91,Sheet2!$F$1:$G$31,2,FALSE)</f>
        <v>#N/A</v>
      </c>
    </row>
    <row r="92" spans="1:5" x14ac:dyDescent="0.15">
      <c r="A92" t="s">
        <v>108</v>
      </c>
      <c r="C92" s="16"/>
      <c r="E92" t="e">
        <f>VLOOKUP(C92,Sheet2!$F$1:$G$31,2,FALSE)</f>
        <v>#N/A</v>
      </c>
    </row>
    <row r="93" spans="1:5" x14ac:dyDescent="0.15">
      <c r="A93" t="s">
        <v>109</v>
      </c>
      <c r="C93" s="16"/>
      <c r="E93" t="e">
        <f>VLOOKUP(C93,Sheet2!$F$1:$G$31,2,FALSE)</f>
        <v>#N/A</v>
      </c>
    </row>
    <row r="94" spans="1:5" x14ac:dyDescent="0.15">
      <c r="A94" t="s">
        <v>110</v>
      </c>
      <c r="C94" s="16"/>
      <c r="E94" t="e">
        <f>VLOOKUP(C94,Sheet2!$F$1:$G$31,2,FALSE)</f>
        <v>#N/A</v>
      </c>
    </row>
    <row r="95" spans="1:5" x14ac:dyDescent="0.15">
      <c r="A95" t="s">
        <v>111</v>
      </c>
      <c r="C95" s="16"/>
      <c r="E95" t="e">
        <f>VLOOKUP(C95,Sheet2!$F$1:$G$31,2,FALSE)</f>
        <v>#N/A</v>
      </c>
    </row>
    <row r="96" spans="1:5" x14ac:dyDescent="0.15">
      <c r="A96" t="s">
        <v>112</v>
      </c>
      <c r="C96" s="16"/>
      <c r="E96" t="e">
        <f>VLOOKUP(C96,Sheet2!$F$1:$G$31,2,FALSE)</f>
        <v>#N/A</v>
      </c>
    </row>
    <row r="97" spans="1:5" x14ac:dyDescent="0.15">
      <c r="A97" t="s">
        <v>113</v>
      </c>
      <c r="C97" s="16"/>
      <c r="E97" t="e">
        <f>VLOOKUP(C97,Sheet2!$F$1:$G$31,2,FALSE)</f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selection activeCell="D26" sqref="A1:E54"/>
    </sheetView>
  </sheetViews>
  <sheetFormatPr defaultRowHeight="10.5" x14ac:dyDescent="0.15"/>
  <sheetData>
    <row r="1" spans="1:5" x14ac:dyDescent="0.15">
      <c r="A1" t="s">
        <v>0</v>
      </c>
      <c r="B1" t="s">
        <v>6</v>
      </c>
      <c r="C1" t="s">
        <v>136</v>
      </c>
      <c r="D1" t="s">
        <v>195</v>
      </c>
      <c r="E1" t="s">
        <v>137</v>
      </c>
    </row>
    <row r="2" spans="1:5" x14ac:dyDescent="0.15">
      <c r="A2" t="s">
        <v>15</v>
      </c>
      <c r="B2">
        <v>36.649366570544998</v>
      </c>
      <c r="C2">
        <v>8</v>
      </c>
      <c r="D2" t="s">
        <v>151</v>
      </c>
      <c r="E2" t="s">
        <v>172</v>
      </c>
    </row>
    <row r="3" spans="1:5" x14ac:dyDescent="0.15">
      <c r="A3" t="s">
        <v>19</v>
      </c>
      <c r="C3">
        <v>8</v>
      </c>
      <c r="D3" t="s">
        <v>154</v>
      </c>
      <c r="E3" t="s">
        <v>172</v>
      </c>
    </row>
    <row r="4" spans="1:5" x14ac:dyDescent="0.15">
      <c r="A4" t="s">
        <v>20</v>
      </c>
      <c r="B4">
        <v>27.853238462193101</v>
      </c>
      <c r="C4">
        <v>15</v>
      </c>
      <c r="D4" t="s">
        <v>151</v>
      </c>
      <c r="E4" t="s">
        <v>179</v>
      </c>
    </row>
    <row r="5" spans="1:5" x14ac:dyDescent="0.15">
      <c r="A5" t="s">
        <v>21</v>
      </c>
      <c r="B5">
        <v>31.985535242955699</v>
      </c>
      <c r="C5">
        <v>15</v>
      </c>
      <c r="D5" t="s">
        <v>156</v>
      </c>
      <c r="E5" t="s">
        <v>179</v>
      </c>
    </row>
    <row r="6" spans="1:5" x14ac:dyDescent="0.15">
      <c r="A6" t="s">
        <v>22</v>
      </c>
      <c r="B6">
        <v>29.7700806017858</v>
      </c>
      <c r="C6">
        <v>23</v>
      </c>
      <c r="D6" t="s">
        <v>151</v>
      </c>
      <c r="E6" t="s">
        <v>187</v>
      </c>
    </row>
    <row r="7" spans="1:5" x14ac:dyDescent="0.15">
      <c r="A7" t="s">
        <v>23</v>
      </c>
      <c r="B7">
        <v>30.940585945589302</v>
      </c>
      <c r="C7">
        <v>23</v>
      </c>
      <c r="D7" t="s">
        <v>156</v>
      </c>
      <c r="E7" t="s">
        <v>187</v>
      </c>
    </row>
    <row r="8" spans="1:5" x14ac:dyDescent="0.15">
      <c r="A8" t="s">
        <v>24</v>
      </c>
      <c r="B8">
        <v>28.3004214493413</v>
      </c>
      <c r="C8">
        <v>24</v>
      </c>
      <c r="D8" t="s">
        <v>151</v>
      </c>
      <c r="E8" t="s">
        <v>188</v>
      </c>
    </row>
    <row r="9" spans="1:5" x14ac:dyDescent="0.15">
      <c r="A9" t="s">
        <v>25</v>
      </c>
      <c r="B9">
        <v>28.586199948146</v>
      </c>
      <c r="C9">
        <v>24</v>
      </c>
      <c r="D9" t="s">
        <v>154</v>
      </c>
      <c r="E9" t="s">
        <v>188</v>
      </c>
    </row>
    <row r="10" spans="1:5" x14ac:dyDescent="0.15">
      <c r="A10" t="s">
        <v>26</v>
      </c>
      <c r="B10">
        <v>29.1728519595667</v>
      </c>
      <c r="C10">
        <v>24</v>
      </c>
      <c r="D10" t="s">
        <v>156</v>
      </c>
      <c r="E10" t="s">
        <v>188</v>
      </c>
    </row>
    <row r="11" spans="1:5" x14ac:dyDescent="0.15">
      <c r="A11" t="s">
        <v>30</v>
      </c>
      <c r="B11">
        <v>34.631715994116597</v>
      </c>
      <c r="C11">
        <v>9</v>
      </c>
      <c r="D11" t="s">
        <v>151</v>
      </c>
      <c r="E11" t="s">
        <v>173</v>
      </c>
    </row>
    <row r="12" spans="1:5" x14ac:dyDescent="0.15">
      <c r="A12" t="s">
        <v>31</v>
      </c>
      <c r="C12">
        <v>9</v>
      </c>
      <c r="D12" t="s">
        <v>154</v>
      </c>
      <c r="E12" t="s">
        <v>173</v>
      </c>
    </row>
    <row r="13" spans="1:5" x14ac:dyDescent="0.15">
      <c r="A13" t="s">
        <v>32</v>
      </c>
      <c r="B13">
        <v>27.757676952234501</v>
      </c>
      <c r="C13">
        <v>16</v>
      </c>
      <c r="D13" t="s">
        <v>151</v>
      </c>
      <c r="E13" t="s">
        <v>180</v>
      </c>
    </row>
    <row r="14" spans="1:5" x14ac:dyDescent="0.15">
      <c r="A14" t="s">
        <v>33</v>
      </c>
      <c r="B14">
        <v>28.280311022397601</v>
      </c>
      <c r="C14">
        <v>16</v>
      </c>
      <c r="D14" t="s">
        <v>156</v>
      </c>
      <c r="E14" t="s">
        <v>180</v>
      </c>
    </row>
    <row r="15" spans="1:5" x14ac:dyDescent="0.15">
      <c r="A15" t="s">
        <v>36</v>
      </c>
      <c r="B15">
        <v>33.3708644731351</v>
      </c>
      <c r="C15">
        <v>25</v>
      </c>
      <c r="D15" t="s">
        <v>151</v>
      </c>
      <c r="E15" t="s">
        <v>189</v>
      </c>
    </row>
    <row r="16" spans="1:5" x14ac:dyDescent="0.15">
      <c r="A16" t="s">
        <v>37</v>
      </c>
      <c r="C16">
        <v>25</v>
      </c>
      <c r="D16" t="s">
        <v>154</v>
      </c>
      <c r="E16" t="s">
        <v>189</v>
      </c>
    </row>
    <row r="17" spans="1:5" x14ac:dyDescent="0.15">
      <c r="A17" t="s">
        <v>38</v>
      </c>
      <c r="B17">
        <v>38.149560459934101</v>
      </c>
      <c r="C17">
        <v>25</v>
      </c>
      <c r="D17" t="s">
        <v>156</v>
      </c>
      <c r="E17" t="s">
        <v>189</v>
      </c>
    </row>
    <row r="18" spans="1:5" x14ac:dyDescent="0.15">
      <c r="A18" t="s">
        <v>42</v>
      </c>
      <c r="B18">
        <v>34.259196286764201</v>
      </c>
      <c r="C18">
        <v>10</v>
      </c>
      <c r="D18" t="s">
        <v>151</v>
      </c>
      <c r="E18" t="s">
        <v>174</v>
      </c>
    </row>
    <row r="19" spans="1:5" x14ac:dyDescent="0.15">
      <c r="A19" t="s">
        <v>43</v>
      </c>
      <c r="C19">
        <v>10</v>
      </c>
      <c r="D19" t="s">
        <v>154</v>
      </c>
      <c r="E19" t="s">
        <v>174</v>
      </c>
    </row>
    <row r="20" spans="1:5" x14ac:dyDescent="0.15">
      <c r="A20" t="s">
        <v>44</v>
      </c>
      <c r="B20">
        <v>28.1846776797389</v>
      </c>
      <c r="C20">
        <v>17</v>
      </c>
      <c r="D20" t="s">
        <v>151</v>
      </c>
      <c r="E20" t="s">
        <v>181</v>
      </c>
    </row>
    <row r="21" spans="1:5" x14ac:dyDescent="0.15">
      <c r="A21" t="s">
        <v>45</v>
      </c>
      <c r="B21">
        <v>27.1662626141432</v>
      </c>
      <c r="C21">
        <v>17</v>
      </c>
      <c r="D21" t="s">
        <v>156</v>
      </c>
      <c r="E21" t="s">
        <v>181</v>
      </c>
    </row>
    <row r="22" spans="1:5" x14ac:dyDescent="0.15">
      <c r="A22" t="s">
        <v>48</v>
      </c>
      <c r="B22">
        <v>32.872991959196803</v>
      </c>
      <c r="C22">
        <v>26</v>
      </c>
      <c r="D22" t="s">
        <v>151</v>
      </c>
      <c r="E22" t="s">
        <v>190</v>
      </c>
    </row>
    <row r="23" spans="1:5" x14ac:dyDescent="0.15">
      <c r="A23" t="s">
        <v>49</v>
      </c>
      <c r="B23">
        <v>38.596256263294897</v>
      </c>
      <c r="C23">
        <v>26</v>
      </c>
      <c r="D23" t="s">
        <v>154</v>
      </c>
      <c r="E23" t="s">
        <v>190</v>
      </c>
    </row>
    <row r="24" spans="1:5" x14ac:dyDescent="0.15">
      <c r="A24" t="s">
        <v>50</v>
      </c>
      <c r="C24">
        <v>26</v>
      </c>
      <c r="D24" t="s">
        <v>156</v>
      </c>
      <c r="E24" t="s">
        <v>190</v>
      </c>
    </row>
    <row r="25" spans="1:5" x14ac:dyDescent="0.15">
      <c r="A25" t="s">
        <v>54</v>
      </c>
      <c r="B25">
        <v>36.028901402804003</v>
      </c>
      <c r="C25">
        <v>11</v>
      </c>
      <c r="D25" t="s">
        <v>151</v>
      </c>
      <c r="E25" t="s">
        <v>175</v>
      </c>
    </row>
    <row r="26" spans="1:5" x14ac:dyDescent="0.15">
      <c r="A26" t="s">
        <v>55</v>
      </c>
      <c r="B26">
        <v>38.793530670694999</v>
      </c>
      <c r="C26">
        <v>11</v>
      </c>
      <c r="D26" t="s">
        <v>154</v>
      </c>
      <c r="E26" t="s">
        <v>175</v>
      </c>
    </row>
    <row r="27" spans="1:5" x14ac:dyDescent="0.15">
      <c r="A27" t="s">
        <v>56</v>
      </c>
      <c r="C27">
        <v>18</v>
      </c>
      <c r="D27" t="s">
        <v>151</v>
      </c>
      <c r="E27" t="s">
        <v>182</v>
      </c>
    </row>
    <row r="28" spans="1:5" x14ac:dyDescent="0.15">
      <c r="A28" t="s">
        <v>57</v>
      </c>
      <c r="B28">
        <v>30.925479353006999</v>
      </c>
      <c r="C28">
        <v>18</v>
      </c>
      <c r="D28" t="s">
        <v>156</v>
      </c>
      <c r="E28" t="s">
        <v>182</v>
      </c>
    </row>
    <row r="29" spans="1:5" x14ac:dyDescent="0.15">
      <c r="A29" t="s">
        <v>60</v>
      </c>
      <c r="B29">
        <v>26.4490219109137</v>
      </c>
      <c r="C29">
        <v>27</v>
      </c>
      <c r="D29" t="s">
        <v>151</v>
      </c>
      <c r="E29" t="s">
        <v>191</v>
      </c>
    </row>
    <row r="30" spans="1:5" x14ac:dyDescent="0.15">
      <c r="A30" t="s">
        <v>61</v>
      </c>
      <c r="B30">
        <v>30.201109152591201</v>
      </c>
      <c r="C30">
        <v>27</v>
      </c>
      <c r="D30" t="s">
        <v>154</v>
      </c>
      <c r="E30" t="s">
        <v>191</v>
      </c>
    </row>
    <row r="31" spans="1:5" x14ac:dyDescent="0.15">
      <c r="A31" t="s">
        <v>62</v>
      </c>
      <c r="B31">
        <v>29.846628526500499</v>
      </c>
      <c r="C31">
        <v>27</v>
      </c>
      <c r="D31" t="s">
        <v>156</v>
      </c>
      <c r="E31" t="s">
        <v>191</v>
      </c>
    </row>
    <row r="32" spans="1:5" x14ac:dyDescent="0.15">
      <c r="A32" t="s">
        <v>66</v>
      </c>
      <c r="B32">
        <v>28.9446312600335</v>
      </c>
      <c r="C32">
        <v>12</v>
      </c>
      <c r="D32" t="s">
        <v>151</v>
      </c>
      <c r="E32" t="s">
        <v>176</v>
      </c>
    </row>
    <row r="33" spans="1:5" x14ac:dyDescent="0.15">
      <c r="A33" t="s">
        <v>67</v>
      </c>
      <c r="B33">
        <v>33.329232510540599</v>
      </c>
      <c r="C33">
        <v>12</v>
      </c>
      <c r="D33" t="s">
        <v>154</v>
      </c>
      <c r="E33" t="s">
        <v>176</v>
      </c>
    </row>
    <row r="34" spans="1:5" x14ac:dyDescent="0.15">
      <c r="A34" t="s">
        <v>68</v>
      </c>
      <c r="B34">
        <v>29.840407169429501</v>
      </c>
      <c r="C34">
        <v>19</v>
      </c>
      <c r="D34" t="s">
        <v>151</v>
      </c>
      <c r="E34" t="s">
        <v>183</v>
      </c>
    </row>
    <row r="35" spans="1:5" x14ac:dyDescent="0.15">
      <c r="A35" t="s">
        <v>69</v>
      </c>
      <c r="B35">
        <v>31.299407506673798</v>
      </c>
      <c r="C35">
        <v>19</v>
      </c>
      <c r="D35" t="s">
        <v>156</v>
      </c>
      <c r="E35" t="s">
        <v>183</v>
      </c>
    </row>
    <row r="36" spans="1:5" x14ac:dyDescent="0.15">
      <c r="A36" t="s">
        <v>72</v>
      </c>
      <c r="B36">
        <v>33.2257514561135</v>
      </c>
      <c r="C36">
        <v>28</v>
      </c>
      <c r="D36" t="s">
        <v>151</v>
      </c>
      <c r="E36" t="s">
        <v>192</v>
      </c>
    </row>
    <row r="37" spans="1:5" x14ac:dyDescent="0.15">
      <c r="A37" t="s">
        <v>73</v>
      </c>
      <c r="C37">
        <v>28</v>
      </c>
      <c r="D37" t="s">
        <v>154</v>
      </c>
      <c r="E37" t="s">
        <v>192</v>
      </c>
    </row>
    <row r="38" spans="1:5" x14ac:dyDescent="0.15">
      <c r="A38" t="s">
        <v>74</v>
      </c>
      <c r="B38">
        <v>38.214944039731002</v>
      </c>
      <c r="C38">
        <v>28</v>
      </c>
      <c r="D38" t="s">
        <v>156</v>
      </c>
      <c r="E38" t="s">
        <v>192</v>
      </c>
    </row>
    <row r="39" spans="1:5" x14ac:dyDescent="0.15">
      <c r="A39" t="s">
        <v>78</v>
      </c>
      <c r="B39">
        <v>34.950533215449703</v>
      </c>
      <c r="C39">
        <v>13</v>
      </c>
      <c r="D39" t="s">
        <v>151</v>
      </c>
      <c r="E39" t="s">
        <v>177</v>
      </c>
    </row>
    <row r="40" spans="1:5" x14ac:dyDescent="0.15">
      <c r="A40" t="s">
        <v>79</v>
      </c>
      <c r="C40">
        <v>13</v>
      </c>
      <c r="D40" t="s">
        <v>154</v>
      </c>
      <c r="E40" t="s">
        <v>177</v>
      </c>
    </row>
    <row r="41" spans="1:5" x14ac:dyDescent="0.15">
      <c r="A41" t="s">
        <v>80</v>
      </c>
      <c r="B41">
        <v>33.0475270070134</v>
      </c>
      <c r="C41">
        <v>20</v>
      </c>
      <c r="D41" t="s">
        <v>151</v>
      </c>
      <c r="E41" t="s">
        <v>184</v>
      </c>
    </row>
    <row r="42" spans="1:5" x14ac:dyDescent="0.15">
      <c r="A42" t="s">
        <v>81</v>
      </c>
      <c r="B42">
        <v>36.1954923626962</v>
      </c>
      <c r="C42">
        <v>20</v>
      </c>
      <c r="D42" t="s">
        <v>156</v>
      </c>
      <c r="E42" t="s">
        <v>184</v>
      </c>
    </row>
    <row r="43" spans="1:5" x14ac:dyDescent="0.15">
      <c r="A43" t="s">
        <v>84</v>
      </c>
      <c r="B43">
        <v>24.258421106402</v>
      </c>
      <c r="C43">
        <v>29</v>
      </c>
      <c r="D43" t="s">
        <v>151</v>
      </c>
      <c r="E43" t="s">
        <v>193</v>
      </c>
    </row>
    <row r="44" spans="1:5" x14ac:dyDescent="0.15">
      <c r="A44" t="s">
        <v>85</v>
      </c>
      <c r="B44">
        <v>26.5641241921996</v>
      </c>
      <c r="C44">
        <v>29</v>
      </c>
      <c r="D44" t="s">
        <v>154</v>
      </c>
      <c r="E44" t="s">
        <v>193</v>
      </c>
    </row>
    <row r="45" spans="1:5" x14ac:dyDescent="0.15">
      <c r="A45" t="s">
        <v>86</v>
      </c>
      <c r="B45">
        <v>26.093406610810199</v>
      </c>
      <c r="C45">
        <v>29</v>
      </c>
      <c r="D45" t="s">
        <v>156</v>
      </c>
      <c r="E45" t="s">
        <v>193</v>
      </c>
    </row>
    <row r="46" spans="1:5" x14ac:dyDescent="0.15">
      <c r="A46" t="s">
        <v>90</v>
      </c>
      <c r="B46">
        <v>30.195625026797899</v>
      </c>
      <c r="C46">
        <v>14</v>
      </c>
      <c r="D46" t="s">
        <v>151</v>
      </c>
      <c r="E46" t="s">
        <v>178</v>
      </c>
    </row>
    <row r="47" spans="1:5" x14ac:dyDescent="0.15">
      <c r="A47" t="s">
        <v>91</v>
      </c>
      <c r="B47">
        <v>34.922681931223103</v>
      </c>
      <c r="C47">
        <v>14</v>
      </c>
      <c r="D47" t="s">
        <v>154</v>
      </c>
      <c r="E47" t="s">
        <v>178</v>
      </c>
    </row>
    <row r="48" spans="1:5" x14ac:dyDescent="0.15">
      <c r="A48" t="s">
        <v>92</v>
      </c>
      <c r="B48">
        <v>26.852998089504101</v>
      </c>
      <c r="C48">
        <v>21</v>
      </c>
      <c r="D48" t="s">
        <v>151</v>
      </c>
      <c r="E48" t="s">
        <v>185</v>
      </c>
    </row>
    <row r="49" spans="1:5" x14ac:dyDescent="0.15">
      <c r="A49" t="s">
        <v>93</v>
      </c>
      <c r="B49">
        <v>30.351172744349</v>
      </c>
      <c r="C49">
        <v>21</v>
      </c>
      <c r="D49" t="s">
        <v>156</v>
      </c>
      <c r="E49" t="s">
        <v>185</v>
      </c>
    </row>
    <row r="50" spans="1:5" x14ac:dyDescent="0.15">
      <c r="A50" t="s">
        <v>96</v>
      </c>
      <c r="B50">
        <v>24.402522080986401</v>
      </c>
      <c r="C50">
        <v>30</v>
      </c>
      <c r="D50" t="s">
        <v>151</v>
      </c>
      <c r="E50" t="s">
        <v>194</v>
      </c>
    </row>
    <row r="51" spans="1:5" x14ac:dyDescent="0.15">
      <c r="A51" t="s">
        <v>97</v>
      </c>
      <c r="B51">
        <v>25.5907169906076</v>
      </c>
      <c r="C51">
        <v>30</v>
      </c>
      <c r="D51" t="s">
        <v>154</v>
      </c>
      <c r="E51" t="s">
        <v>194</v>
      </c>
    </row>
    <row r="52" spans="1:5" x14ac:dyDescent="0.15">
      <c r="A52" t="s">
        <v>98</v>
      </c>
      <c r="B52">
        <v>25.9008527809155</v>
      </c>
      <c r="C52">
        <v>30</v>
      </c>
      <c r="D52" t="s">
        <v>156</v>
      </c>
      <c r="E52" t="s">
        <v>194</v>
      </c>
    </row>
    <row r="53" spans="1:5" x14ac:dyDescent="0.15">
      <c r="A53" t="s">
        <v>104</v>
      </c>
      <c r="B53">
        <v>30.450329674562699</v>
      </c>
      <c r="C53">
        <v>22</v>
      </c>
      <c r="D53" t="s">
        <v>151</v>
      </c>
      <c r="E53" t="s">
        <v>186</v>
      </c>
    </row>
    <row r="54" spans="1:5" x14ac:dyDescent="0.15">
      <c r="A54" t="s">
        <v>105</v>
      </c>
      <c r="B54">
        <v>32.063092230786502</v>
      </c>
      <c r="C54">
        <v>22</v>
      </c>
      <c r="D54" t="s">
        <v>156</v>
      </c>
      <c r="E54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5" x14ac:dyDescent="0.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N1" activeCellId="2" sqref="D1:D1048576 K1:K1048576 N1:N1048576"/>
    </sheetView>
  </sheetViews>
  <sheetFormatPr defaultRowHeight="10.5" x14ac:dyDescent="0.15"/>
  <sheetData>
    <row r="1" spans="1:14" x14ac:dyDescent="0.15">
      <c r="A1" t="s">
        <v>0</v>
      </c>
      <c r="B1" t="s">
        <v>6</v>
      </c>
      <c r="C1" t="s">
        <v>136</v>
      </c>
      <c r="D1" t="s">
        <v>195</v>
      </c>
      <c r="E1" t="s">
        <v>137</v>
      </c>
      <c r="G1" t="s">
        <v>0</v>
      </c>
      <c r="H1" t="s">
        <v>6</v>
      </c>
      <c r="I1" t="s">
        <v>136</v>
      </c>
      <c r="J1" t="s">
        <v>195</v>
      </c>
      <c r="K1" t="s">
        <v>137</v>
      </c>
      <c r="M1" s="20" t="s">
        <v>196</v>
      </c>
      <c r="N1" s="20" t="s">
        <v>197</v>
      </c>
    </row>
    <row r="3" spans="1:14" x14ac:dyDescent="0.15">
      <c r="A3" t="s">
        <v>21</v>
      </c>
      <c r="B3">
        <v>31.985535242955699</v>
      </c>
      <c r="C3">
        <v>15</v>
      </c>
      <c r="D3" t="s">
        <v>156</v>
      </c>
      <c r="E3" t="s">
        <v>179</v>
      </c>
      <c r="G3" t="s">
        <v>20</v>
      </c>
      <c r="H3">
        <v>27.853238462193101</v>
      </c>
      <c r="I3">
        <v>15</v>
      </c>
      <c r="J3" t="s">
        <v>151</v>
      </c>
      <c r="K3" t="s">
        <v>179</v>
      </c>
      <c r="M3">
        <f>B3-H3</f>
        <v>4.1322967807625979</v>
      </c>
      <c r="N3">
        <f>2^-M3</f>
        <v>5.7023611343489752E-2</v>
      </c>
    </row>
    <row r="4" spans="1:14" x14ac:dyDescent="0.15">
      <c r="M4">
        <f t="shared" ref="M4:M35" si="0">B4-H4</f>
        <v>0</v>
      </c>
      <c r="N4">
        <f t="shared" ref="N4:N35" si="1">2^-M4</f>
        <v>1</v>
      </c>
    </row>
    <row r="5" spans="1:14" x14ac:dyDescent="0.15">
      <c r="A5" t="s">
        <v>23</v>
      </c>
      <c r="B5">
        <v>30.940585945589302</v>
      </c>
      <c r="C5">
        <v>23</v>
      </c>
      <c r="D5" t="s">
        <v>156</v>
      </c>
      <c r="E5" t="s">
        <v>187</v>
      </c>
      <c r="G5" t="s">
        <v>22</v>
      </c>
      <c r="H5">
        <v>29.7700806017858</v>
      </c>
      <c r="I5">
        <v>23</v>
      </c>
      <c r="J5" t="s">
        <v>151</v>
      </c>
      <c r="K5" t="s">
        <v>187</v>
      </c>
      <c r="M5">
        <f t="shared" si="0"/>
        <v>1.1705053438035016</v>
      </c>
      <c r="N5">
        <f t="shared" si="1"/>
        <v>0.44426569698905022</v>
      </c>
    </row>
    <row r="6" spans="1:14" x14ac:dyDescent="0.15">
      <c r="M6">
        <f t="shared" si="0"/>
        <v>0</v>
      </c>
      <c r="N6">
        <f t="shared" si="1"/>
        <v>1</v>
      </c>
    </row>
    <row r="7" spans="1:14" x14ac:dyDescent="0.15">
      <c r="A7" t="s">
        <v>25</v>
      </c>
      <c r="B7">
        <v>28.586199948146</v>
      </c>
      <c r="C7">
        <v>24</v>
      </c>
      <c r="D7" t="s">
        <v>154</v>
      </c>
      <c r="E7" t="s">
        <v>188</v>
      </c>
      <c r="G7" t="s">
        <v>24</v>
      </c>
      <c r="H7">
        <v>28.3004214493413</v>
      </c>
      <c r="I7">
        <v>24</v>
      </c>
      <c r="J7" t="s">
        <v>151</v>
      </c>
      <c r="K7" t="s">
        <v>188</v>
      </c>
      <c r="M7">
        <f t="shared" si="0"/>
        <v>0.28577849880469941</v>
      </c>
      <c r="N7">
        <f t="shared" si="1"/>
        <v>0.82029884441328016</v>
      </c>
    </row>
    <row r="8" spans="1:14" x14ac:dyDescent="0.15">
      <c r="A8" t="s">
        <v>26</v>
      </c>
      <c r="B8">
        <v>29.1728519595667</v>
      </c>
      <c r="C8">
        <v>24</v>
      </c>
      <c r="D8" t="s">
        <v>156</v>
      </c>
      <c r="E8" t="s">
        <v>188</v>
      </c>
      <c r="G8" t="s">
        <v>24</v>
      </c>
      <c r="H8">
        <v>28.3004214493413</v>
      </c>
      <c r="I8">
        <v>24</v>
      </c>
      <c r="J8" t="s">
        <v>151</v>
      </c>
      <c r="K8" t="s">
        <v>188</v>
      </c>
      <c r="M8">
        <f t="shared" si="0"/>
        <v>0.8724305102253993</v>
      </c>
      <c r="N8">
        <f t="shared" si="1"/>
        <v>0.54622584763962534</v>
      </c>
    </row>
    <row r="9" spans="1:14" x14ac:dyDescent="0.15">
      <c r="M9">
        <f t="shared" si="0"/>
        <v>0</v>
      </c>
      <c r="N9">
        <f t="shared" si="1"/>
        <v>1</v>
      </c>
    </row>
    <row r="10" spans="1:14" x14ac:dyDescent="0.15">
      <c r="A10" t="s">
        <v>33</v>
      </c>
      <c r="B10">
        <v>28.280311022397601</v>
      </c>
      <c r="C10">
        <v>16</v>
      </c>
      <c r="D10" t="s">
        <v>156</v>
      </c>
      <c r="E10" t="s">
        <v>180</v>
      </c>
      <c r="G10" t="s">
        <v>32</v>
      </c>
      <c r="H10">
        <v>27.757676952234501</v>
      </c>
      <c r="I10">
        <v>16</v>
      </c>
      <c r="J10" t="s">
        <v>151</v>
      </c>
      <c r="K10" t="s">
        <v>180</v>
      </c>
      <c r="M10">
        <f t="shared" si="0"/>
        <v>0.52263407016310026</v>
      </c>
      <c r="N10">
        <f t="shared" si="1"/>
        <v>0.69609973451405027</v>
      </c>
    </row>
    <row r="11" spans="1:14" x14ac:dyDescent="0.15">
      <c r="M11">
        <f t="shared" si="0"/>
        <v>0</v>
      </c>
      <c r="N11">
        <f t="shared" si="1"/>
        <v>1</v>
      </c>
    </row>
    <row r="12" spans="1:14" x14ac:dyDescent="0.15">
      <c r="A12" t="s">
        <v>45</v>
      </c>
      <c r="B12">
        <v>27.1662626141432</v>
      </c>
      <c r="C12">
        <v>17</v>
      </c>
      <c r="D12" t="s">
        <v>156</v>
      </c>
      <c r="E12" t="s">
        <v>181</v>
      </c>
      <c r="G12" t="s">
        <v>44</v>
      </c>
      <c r="H12">
        <v>28.1846776797389</v>
      </c>
      <c r="I12">
        <v>17</v>
      </c>
      <c r="J12" t="s">
        <v>151</v>
      </c>
      <c r="K12" t="s">
        <v>181</v>
      </c>
      <c r="M12">
        <f t="shared" si="0"/>
        <v>-1.0184150655957005</v>
      </c>
      <c r="N12">
        <f t="shared" si="1"/>
        <v>2.025692325690212</v>
      </c>
    </row>
    <row r="13" spans="1:14" x14ac:dyDescent="0.15">
      <c r="M13">
        <f t="shared" si="0"/>
        <v>0</v>
      </c>
      <c r="N13">
        <f t="shared" si="1"/>
        <v>1</v>
      </c>
    </row>
    <row r="14" spans="1:14" x14ac:dyDescent="0.15">
      <c r="A14" t="s">
        <v>55</v>
      </c>
      <c r="B14">
        <v>38.793530670694999</v>
      </c>
      <c r="C14">
        <v>11</v>
      </c>
      <c r="D14" t="s">
        <v>154</v>
      </c>
      <c r="E14" t="s">
        <v>175</v>
      </c>
      <c r="G14" t="s">
        <v>54</v>
      </c>
      <c r="H14">
        <v>36.028901402804003</v>
      </c>
      <c r="I14">
        <v>11</v>
      </c>
      <c r="J14" t="s">
        <v>151</v>
      </c>
      <c r="K14" t="s">
        <v>175</v>
      </c>
      <c r="M14">
        <f t="shared" si="0"/>
        <v>2.7646292678909958</v>
      </c>
      <c r="N14">
        <f t="shared" si="1"/>
        <v>0.14715115100746151</v>
      </c>
    </row>
    <row r="15" spans="1:14" x14ac:dyDescent="0.15">
      <c r="M15">
        <f t="shared" si="0"/>
        <v>0</v>
      </c>
      <c r="N15">
        <f t="shared" si="1"/>
        <v>1</v>
      </c>
    </row>
    <row r="16" spans="1:14" x14ac:dyDescent="0.15">
      <c r="A16" t="s">
        <v>61</v>
      </c>
      <c r="B16">
        <v>30.201109152591201</v>
      </c>
      <c r="C16">
        <v>27</v>
      </c>
      <c r="D16" t="s">
        <v>154</v>
      </c>
      <c r="E16" t="s">
        <v>191</v>
      </c>
      <c r="G16" t="s">
        <v>60</v>
      </c>
      <c r="H16">
        <v>26.4490219109137</v>
      </c>
      <c r="I16">
        <v>27</v>
      </c>
      <c r="J16" t="s">
        <v>151</v>
      </c>
      <c r="K16" t="s">
        <v>191</v>
      </c>
      <c r="M16">
        <f t="shared" si="0"/>
        <v>3.7520872416775006</v>
      </c>
      <c r="N16">
        <f t="shared" si="1"/>
        <v>7.4217990933799577E-2</v>
      </c>
    </row>
    <row r="17" spans="1:14" x14ac:dyDescent="0.15">
      <c r="A17" t="s">
        <v>62</v>
      </c>
      <c r="B17">
        <v>29.846628526500499</v>
      </c>
      <c r="C17">
        <v>27</v>
      </c>
      <c r="D17" t="s">
        <v>156</v>
      </c>
      <c r="E17" t="s">
        <v>191</v>
      </c>
      <c r="G17" t="s">
        <v>60</v>
      </c>
      <c r="H17">
        <v>26.4490219109137</v>
      </c>
      <c r="I17">
        <v>27</v>
      </c>
      <c r="J17" t="s">
        <v>151</v>
      </c>
      <c r="K17" t="s">
        <v>191</v>
      </c>
      <c r="M17">
        <f t="shared" si="0"/>
        <v>3.397606615586799</v>
      </c>
      <c r="N17">
        <f t="shared" si="1"/>
        <v>9.4889573636528252E-2</v>
      </c>
    </row>
    <row r="18" spans="1:14" x14ac:dyDescent="0.15">
      <c r="M18">
        <f t="shared" si="0"/>
        <v>0</v>
      </c>
      <c r="N18">
        <f t="shared" si="1"/>
        <v>1</v>
      </c>
    </row>
    <row r="19" spans="1:14" x14ac:dyDescent="0.15">
      <c r="A19" t="s">
        <v>67</v>
      </c>
      <c r="B19">
        <v>33.329232510540599</v>
      </c>
      <c r="C19">
        <v>12</v>
      </c>
      <c r="D19" t="s">
        <v>154</v>
      </c>
      <c r="E19" t="s">
        <v>176</v>
      </c>
      <c r="G19" t="s">
        <v>66</v>
      </c>
      <c r="H19">
        <v>28.9446312600335</v>
      </c>
      <c r="I19">
        <v>12</v>
      </c>
      <c r="J19" t="s">
        <v>151</v>
      </c>
      <c r="K19" t="s">
        <v>176</v>
      </c>
      <c r="M19">
        <f t="shared" si="0"/>
        <v>4.3846012505070995</v>
      </c>
      <c r="N19">
        <f t="shared" si="1"/>
        <v>4.7874417690950369E-2</v>
      </c>
    </row>
    <row r="20" spans="1:14" x14ac:dyDescent="0.15">
      <c r="M20">
        <f t="shared" si="0"/>
        <v>0</v>
      </c>
      <c r="N20">
        <f t="shared" si="1"/>
        <v>1</v>
      </c>
    </row>
    <row r="21" spans="1:14" x14ac:dyDescent="0.15">
      <c r="A21" t="s">
        <v>69</v>
      </c>
      <c r="B21">
        <v>31.299407506673798</v>
      </c>
      <c r="C21">
        <v>19</v>
      </c>
      <c r="D21" t="s">
        <v>156</v>
      </c>
      <c r="E21" t="s">
        <v>183</v>
      </c>
      <c r="G21" t="s">
        <v>68</v>
      </c>
      <c r="H21">
        <v>29.840407169429501</v>
      </c>
      <c r="I21">
        <v>19</v>
      </c>
      <c r="J21" t="s">
        <v>151</v>
      </c>
      <c r="K21" t="s">
        <v>183</v>
      </c>
      <c r="M21">
        <f t="shared" si="0"/>
        <v>1.4590003372442979</v>
      </c>
      <c r="N21">
        <f t="shared" si="1"/>
        <v>0.36374508587965199</v>
      </c>
    </row>
    <row r="22" spans="1:14" x14ac:dyDescent="0.15">
      <c r="M22">
        <f t="shared" si="0"/>
        <v>0</v>
      </c>
      <c r="N22">
        <f t="shared" si="1"/>
        <v>1</v>
      </c>
    </row>
    <row r="23" spans="1:14" x14ac:dyDescent="0.15">
      <c r="A23" t="s">
        <v>81</v>
      </c>
      <c r="B23">
        <v>36.1954923626962</v>
      </c>
      <c r="C23">
        <v>20</v>
      </c>
      <c r="D23" t="s">
        <v>156</v>
      </c>
      <c r="E23" t="s">
        <v>184</v>
      </c>
      <c r="G23" t="s">
        <v>80</v>
      </c>
      <c r="H23">
        <v>33.0475270070134</v>
      </c>
      <c r="I23">
        <v>20</v>
      </c>
      <c r="J23" t="s">
        <v>151</v>
      </c>
      <c r="K23" t="s">
        <v>184</v>
      </c>
      <c r="M23">
        <f t="shared" si="0"/>
        <v>3.1479653556827998</v>
      </c>
      <c r="N23">
        <f t="shared" si="1"/>
        <v>0.11281530000298177</v>
      </c>
    </row>
    <row r="24" spans="1:14" x14ac:dyDescent="0.15">
      <c r="M24">
        <f t="shared" si="0"/>
        <v>0</v>
      </c>
      <c r="N24">
        <f t="shared" si="1"/>
        <v>1</v>
      </c>
    </row>
    <row r="25" spans="1:14" x14ac:dyDescent="0.15">
      <c r="A25" t="s">
        <v>85</v>
      </c>
      <c r="B25">
        <v>26.5641241921996</v>
      </c>
      <c r="C25">
        <v>29</v>
      </c>
      <c r="D25" t="s">
        <v>154</v>
      </c>
      <c r="E25" t="s">
        <v>193</v>
      </c>
      <c r="G25" t="s">
        <v>84</v>
      </c>
      <c r="H25">
        <v>24.258421106402</v>
      </c>
      <c r="I25">
        <v>29</v>
      </c>
      <c r="J25" t="s">
        <v>151</v>
      </c>
      <c r="K25" t="s">
        <v>193</v>
      </c>
      <c r="M25">
        <f t="shared" si="0"/>
        <v>2.3057030857975995</v>
      </c>
      <c r="N25">
        <f t="shared" si="1"/>
        <v>0.20226195937879568</v>
      </c>
    </row>
    <row r="26" spans="1:14" x14ac:dyDescent="0.15">
      <c r="A26" t="s">
        <v>86</v>
      </c>
      <c r="B26">
        <v>26.093406610810199</v>
      </c>
      <c r="C26">
        <v>29</v>
      </c>
      <c r="D26" t="s">
        <v>156</v>
      </c>
      <c r="E26" t="s">
        <v>193</v>
      </c>
      <c r="G26" t="s">
        <v>84</v>
      </c>
      <c r="H26">
        <v>24.258421106402</v>
      </c>
      <c r="I26">
        <v>29</v>
      </c>
      <c r="J26" t="s">
        <v>151</v>
      </c>
      <c r="K26" t="s">
        <v>193</v>
      </c>
      <c r="M26">
        <f t="shared" si="0"/>
        <v>1.8349855044081984</v>
      </c>
      <c r="N26">
        <f t="shared" si="1"/>
        <v>0.28029433577234525</v>
      </c>
    </row>
    <row r="27" spans="1:14" x14ac:dyDescent="0.15">
      <c r="M27">
        <f t="shared" si="0"/>
        <v>0</v>
      </c>
      <c r="N27">
        <f t="shared" si="1"/>
        <v>1</v>
      </c>
    </row>
    <row r="28" spans="1:14" x14ac:dyDescent="0.15">
      <c r="A28" t="s">
        <v>91</v>
      </c>
      <c r="B28">
        <v>34.922681931223103</v>
      </c>
      <c r="C28">
        <v>14</v>
      </c>
      <c r="D28" t="s">
        <v>154</v>
      </c>
      <c r="E28" t="s">
        <v>178</v>
      </c>
      <c r="G28" t="s">
        <v>90</v>
      </c>
      <c r="H28">
        <v>30.195625026797899</v>
      </c>
      <c r="I28">
        <v>14</v>
      </c>
      <c r="J28" t="s">
        <v>151</v>
      </c>
      <c r="K28" t="s">
        <v>178</v>
      </c>
      <c r="M28">
        <f t="shared" si="0"/>
        <v>4.7270569044252042</v>
      </c>
      <c r="N28">
        <f t="shared" si="1"/>
        <v>3.775844326492845E-2</v>
      </c>
    </row>
    <row r="29" spans="1:14" x14ac:dyDescent="0.15">
      <c r="M29">
        <f t="shared" si="0"/>
        <v>0</v>
      </c>
      <c r="N29">
        <f t="shared" si="1"/>
        <v>1</v>
      </c>
    </row>
    <row r="30" spans="1:14" x14ac:dyDescent="0.15">
      <c r="A30" t="s">
        <v>93</v>
      </c>
      <c r="B30">
        <v>30.351172744349</v>
      </c>
      <c r="C30">
        <v>21</v>
      </c>
      <c r="D30" t="s">
        <v>156</v>
      </c>
      <c r="E30" t="s">
        <v>185</v>
      </c>
      <c r="G30" t="s">
        <v>92</v>
      </c>
      <c r="H30">
        <v>26.852998089504101</v>
      </c>
      <c r="I30">
        <v>21</v>
      </c>
      <c r="J30" t="s">
        <v>151</v>
      </c>
      <c r="K30" t="s">
        <v>185</v>
      </c>
      <c r="M30">
        <f t="shared" si="0"/>
        <v>3.4981746548448989</v>
      </c>
      <c r="N30">
        <f t="shared" si="1"/>
        <v>8.850025026563213E-2</v>
      </c>
    </row>
    <row r="31" spans="1:14" x14ac:dyDescent="0.15">
      <c r="M31">
        <f t="shared" si="0"/>
        <v>0</v>
      </c>
      <c r="N31">
        <f t="shared" si="1"/>
        <v>1</v>
      </c>
    </row>
    <row r="32" spans="1:14" x14ac:dyDescent="0.15">
      <c r="A32" t="s">
        <v>97</v>
      </c>
      <c r="B32">
        <v>25.5907169906076</v>
      </c>
      <c r="C32">
        <v>30</v>
      </c>
      <c r="D32" t="s">
        <v>154</v>
      </c>
      <c r="E32" t="s">
        <v>194</v>
      </c>
      <c r="G32" t="s">
        <v>96</v>
      </c>
      <c r="H32">
        <v>24.402522080986401</v>
      </c>
      <c r="I32">
        <v>30</v>
      </c>
      <c r="J32" t="s">
        <v>151</v>
      </c>
      <c r="K32" t="s">
        <v>194</v>
      </c>
      <c r="M32">
        <f t="shared" si="0"/>
        <v>1.188194909621199</v>
      </c>
      <c r="N32">
        <f t="shared" si="1"/>
        <v>0.43885160548492946</v>
      </c>
    </row>
    <row r="33" spans="1:14" x14ac:dyDescent="0.15">
      <c r="A33" t="s">
        <v>98</v>
      </c>
      <c r="B33">
        <v>25.9008527809155</v>
      </c>
      <c r="C33">
        <v>30</v>
      </c>
      <c r="D33" t="s">
        <v>156</v>
      </c>
      <c r="E33" t="s">
        <v>194</v>
      </c>
      <c r="G33" t="s">
        <v>96</v>
      </c>
      <c r="H33">
        <v>24.402522080986401</v>
      </c>
      <c r="I33">
        <v>30</v>
      </c>
      <c r="J33" t="s">
        <v>151</v>
      </c>
      <c r="K33" t="s">
        <v>194</v>
      </c>
      <c r="M33">
        <f t="shared" si="0"/>
        <v>1.4983306999290988</v>
      </c>
      <c r="N33">
        <f t="shared" si="1"/>
        <v>0.35396271360252257</v>
      </c>
    </row>
    <row r="34" spans="1:14" x14ac:dyDescent="0.15">
      <c r="M34">
        <f t="shared" si="0"/>
        <v>0</v>
      </c>
      <c r="N34">
        <f t="shared" si="1"/>
        <v>1</v>
      </c>
    </row>
    <row r="35" spans="1:14" x14ac:dyDescent="0.15">
      <c r="A35" t="s">
        <v>105</v>
      </c>
      <c r="B35">
        <v>32.063092230786502</v>
      </c>
      <c r="C35">
        <v>22</v>
      </c>
      <c r="D35" t="s">
        <v>156</v>
      </c>
      <c r="E35" t="s">
        <v>186</v>
      </c>
      <c r="G35" t="s">
        <v>104</v>
      </c>
      <c r="H35">
        <v>30.450329674562699</v>
      </c>
      <c r="I35">
        <v>22</v>
      </c>
      <c r="J35" t="s">
        <v>151</v>
      </c>
      <c r="K35" t="s">
        <v>186</v>
      </c>
      <c r="M35">
        <f t="shared" si="0"/>
        <v>1.612762556223803</v>
      </c>
      <c r="N35">
        <f t="shared" si="1"/>
        <v>0.32697164683878394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H11" sqref="H11"/>
    </sheetView>
  </sheetViews>
  <sheetFormatPr defaultRowHeight="10.5" x14ac:dyDescent="0.15"/>
  <sheetData>
    <row r="1" spans="1:7" x14ac:dyDescent="0.15">
      <c r="A1" t="s">
        <v>195</v>
      </c>
      <c r="B1" t="s">
        <v>137</v>
      </c>
      <c r="C1" s="20" t="s">
        <v>197</v>
      </c>
      <c r="F1" s="20" t="s">
        <v>198</v>
      </c>
    </row>
    <row r="2" spans="1:7" x14ac:dyDescent="0.15">
      <c r="A2" t="s">
        <v>156</v>
      </c>
      <c r="B2" t="s">
        <v>179</v>
      </c>
      <c r="C2">
        <v>5.7023611343489752E-2</v>
      </c>
      <c r="F2">
        <f>AVERAGE(C2:C9)</f>
        <v>0.51438920644048147</v>
      </c>
      <c r="G2" s="20" t="s">
        <v>141</v>
      </c>
    </row>
    <row r="3" spans="1:7" x14ac:dyDescent="0.15">
      <c r="A3" t="s">
        <v>156</v>
      </c>
      <c r="B3" t="s">
        <v>180</v>
      </c>
      <c r="C3">
        <v>0.69609973451405027</v>
      </c>
      <c r="F3">
        <f>AVERAGE(C10:C11)</f>
        <v>9.7512784349205933E-2</v>
      </c>
      <c r="G3" s="20" t="s">
        <v>140</v>
      </c>
    </row>
    <row r="4" spans="1:7" x14ac:dyDescent="0.15">
      <c r="A4" t="s">
        <v>156</v>
      </c>
      <c r="B4" t="s">
        <v>181</v>
      </c>
      <c r="C4">
        <v>2.025692325690212</v>
      </c>
      <c r="F4">
        <f>AVERAGE(C13,C15,C17,C19)</f>
        <v>0.38390760005270119</v>
      </c>
      <c r="G4" s="20" t="s">
        <v>142</v>
      </c>
    </row>
    <row r="5" spans="1:7" x14ac:dyDescent="0.15">
      <c r="A5" t="s">
        <v>156</v>
      </c>
      <c r="B5" t="s">
        <v>183</v>
      </c>
      <c r="C5">
        <v>0.36374508587965199</v>
      </c>
      <c r="F5">
        <f>AVERAGE(C14,C16,C18,C20)</f>
        <v>0.31884311766275536</v>
      </c>
      <c r="G5" s="20" t="s">
        <v>199</v>
      </c>
    </row>
    <row r="6" spans="1:7" x14ac:dyDescent="0.15">
      <c r="A6" t="s">
        <v>156</v>
      </c>
      <c r="B6" t="s">
        <v>184</v>
      </c>
      <c r="C6">
        <v>0.11281530000298177</v>
      </c>
    </row>
    <row r="7" spans="1:7" x14ac:dyDescent="0.15">
      <c r="A7" t="s">
        <v>156</v>
      </c>
      <c r="B7" t="s">
        <v>185</v>
      </c>
      <c r="C7">
        <v>8.850025026563213E-2</v>
      </c>
    </row>
    <row r="8" spans="1:7" x14ac:dyDescent="0.15">
      <c r="A8" t="s">
        <v>156</v>
      </c>
      <c r="B8" t="s">
        <v>186</v>
      </c>
      <c r="C8">
        <v>0.32697164683878394</v>
      </c>
    </row>
    <row r="9" spans="1:7" x14ac:dyDescent="0.15">
      <c r="A9" t="s">
        <v>156</v>
      </c>
      <c r="B9" t="s">
        <v>187</v>
      </c>
      <c r="C9">
        <v>0.44426569698905022</v>
      </c>
    </row>
    <row r="10" spans="1:7" x14ac:dyDescent="0.15">
      <c r="A10" t="s">
        <v>154</v>
      </c>
      <c r="B10" t="s">
        <v>175</v>
      </c>
      <c r="C10">
        <v>0.14715115100746151</v>
      </c>
    </row>
    <row r="11" spans="1:7" x14ac:dyDescent="0.15">
      <c r="A11" t="s">
        <v>154</v>
      </c>
      <c r="B11" t="s">
        <v>176</v>
      </c>
      <c r="C11">
        <v>4.7874417690950369E-2</v>
      </c>
    </row>
    <row r="12" spans="1:7" x14ac:dyDescent="0.15">
      <c r="A12" t="s">
        <v>154</v>
      </c>
      <c r="B12" t="s">
        <v>178</v>
      </c>
      <c r="C12">
        <v>3.775844326492845E-2</v>
      </c>
    </row>
    <row r="13" spans="1:7" x14ac:dyDescent="0.15">
      <c r="A13" t="s">
        <v>154</v>
      </c>
      <c r="B13" t="s">
        <v>188</v>
      </c>
      <c r="C13">
        <v>0.82029884441328016</v>
      </c>
    </row>
    <row r="14" spans="1:7" x14ac:dyDescent="0.15">
      <c r="A14" t="s">
        <v>156</v>
      </c>
      <c r="B14" t="s">
        <v>188</v>
      </c>
      <c r="C14">
        <v>0.54622584763962534</v>
      </c>
    </row>
    <row r="15" spans="1:7" x14ac:dyDescent="0.15">
      <c r="A15" t="s">
        <v>154</v>
      </c>
      <c r="B15" t="s">
        <v>191</v>
      </c>
      <c r="C15">
        <v>7.4217990933799577E-2</v>
      </c>
    </row>
    <row r="16" spans="1:7" x14ac:dyDescent="0.15">
      <c r="A16" t="s">
        <v>156</v>
      </c>
      <c r="B16" t="s">
        <v>191</v>
      </c>
      <c r="C16">
        <v>9.4889573636528252E-2</v>
      </c>
    </row>
    <row r="17" spans="1:3" x14ac:dyDescent="0.15">
      <c r="A17" t="s">
        <v>154</v>
      </c>
      <c r="B17" t="s">
        <v>193</v>
      </c>
      <c r="C17">
        <v>0.20226195937879568</v>
      </c>
    </row>
    <row r="18" spans="1:3" x14ac:dyDescent="0.15">
      <c r="A18" t="s">
        <v>156</v>
      </c>
      <c r="B18" t="s">
        <v>193</v>
      </c>
      <c r="C18">
        <v>0.28029433577234525</v>
      </c>
    </row>
    <row r="19" spans="1:3" x14ac:dyDescent="0.15">
      <c r="A19" t="s">
        <v>154</v>
      </c>
      <c r="B19" t="s">
        <v>194</v>
      </c>
      <c r="C19">
        <v>0.43885160548492946</v>
      </c>
    </row>
    <row r="20" spans="1:3" x14ac:dyDescent="0.15">
      <c r="A20" t="s">
        <v>156</v>
      </c>
      <c r="B20" t="s">
        <v>194</v>
      </c>
      <c r="C20">
        <v>0.35396271360252257</v>
      </c>
    </row>
  </sheetData>
  <sortState ref="A2:C20">
    <sortCondition ref="B2:B2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34"/>
  <sheetViews>
    <sheetView workbookViewId="0">
      <selection activeCell="C12" sqref="C12:N12"/>
    </sheetView>
  </sheetViews>
  <sheetFormatPr defaultRowHeight="10.5" x14ac:dyDescent="0.15"/>
  <cols>
    <col min="1" max="16384" width="9.33203125" style="15"/>
  </cols>
  <sheetData>
    <row r="4" spans="2:19" x14ac:dyDescent="0.15">
      <c r="B4" s="16"/>
      <c r="C4" s="17">
        <v>1</v>
      </c>
      <c r="D4" s="18">
        <v>2</v>
      </c>
      <c r="E4" s="17">
        <v>3</v>
      </c>
      <c r="F4" s="19">
        <v>4</v>
      </c>
      <c r="G4" s="17">
        <v>5</v>
      </c>
      <c r="H4" s="19">
        <v>6</v>
      </c>
      <c r="I4" s="17">
        <v>7</v>
      </c>
      <c r="J4" s="18">
        <v>8</v>
      </c>
      <c r="K4" s="19">
        <v>9</v>
      </c>
      <c r="L4" s="16"/>
      <c r="M4" s="16">
        <v>11</v>
      </c>
      <c r="N4" s="16">
        <v>12</v>
      </c>
      <c r="Q4" s="15" t="s">
        <v>136</v>
      </c>
      <c r="R4" s="15" t="s">
        <v>137</v>
      </c>
      <c r="S4" s="15" t="s">
        <v>138</v>
      </c>
    </row>
    <row r="5" spans="2:19" x14ac:dyDescent="0.15">
      <c r="B5" s="16" t="s">
        <v>143</v>
      </c>
      <c r="C5" s="17">
        <v>8</v>
      </c>
      <c r="D5" s="18">
        <v>8</v>
      </c>
      <c r="E5" s="17">
        <v>15</v>
      </c>
      <c r="F5" s="19">
        <v>15</v>
      </c>
      <c r="G5" s="17">
        <v>23</v>
      </c>
      <c r="H5" s="19">
        <v>23</v>
      </c>
      <c r="I5" s="17">
        <v>24</v>
      </c>
      <c r="J5" s="18">
        <v>24</v>
      </c>
      <c r="K5" s="19">
        <v>24</v>
      </c>
      <c r="L5" s="16"/>
      <c r="M5" s="16"/>
      <c r="N5" s="16"/>
      <c r="Q5" s="15">
        <v>1</v>
      </c>
      <c r="R5" s="15" t="s">
        <v>139</v>
      </c>
      <c r="S5" s="15">
        <v>1</v>
      </c>
    </row>
    <row r="6" spans="2:19" x14ac:dyDescent="0.15">
      <c r="B6" s="16" t="s">
        <v>144</v>
      </c>
      <c r="C6" s="17">
        <v>9</v>
      </c>
      <c r="D6" s="18">
        <v>9</v>
      </c>
      <c r="E6" s="17">
        <v>16</v>
      </c>
      <c r="F6" s="19">
        <v>16</v>
      </c>
      <c r="G6" s="16"/>
      <c r="H6" s="16"/>
      <c r="I6" s="17">
        <v>25</v>
      </c>
      <c r="J6" s="18">
        <v>25</v>
      </c>
      <c r="K6" s="19">
        <v>25</v>
      </c>
      <c r="L6" s="16"/>
      <c r="M6" s="16"/>
      <c r="N6" s="16"/>
      <c r="Q6" s="15">
        <v>2</v>
      </c>
      <c r="R6" s="15" t="s">
        <v>139</v>
      </c>
      <c r="S6" s="15">
        <v>2</v>
      </c>
    </row>
    <row r="7" spans="2:19" x14ac:dyDescent="0.15">
      <c r="B7" s="16" t="s">
        <v>145</v>
      </c>
      <c r="C7" s="17">
        <v>10</v>
      </c>
      <c r="D7" s="18">
        <v>10</v>
      </c>
      <c r="E7" s="17">
        <v>17</v>
      </c>
      <c r="F7" s="19">
        <v>17</v>
      </c>
      <c r="G7" s="16"/>
      <c r="H7" s="16"/>
      <c r="I7" s="17">
        <v>26</v>
      </c>
      <c r="J7" s="18">
        <v>26</v>
      </c>
      <c r="K7" s="19">
        <v>26</v>
      </c>
      <c r="L7" s="16"/>
      <c r="M7" s="16"/>
      <c r="N7" s="16"/>
      <c r="Q7" s="15">
        <v>3</v>
      </c>
      <c r="R7" s="15" t="s">
        <v>139</v>
      </c>
      <c r="S7" s="15">
        <v>3</v>
      </c>
    </row>
    <row r="8" spans="2:19" x14ac:dyDescent="0.15">
      <c r="B8" s="16" t="s">
        <v>146</v>
      </c>
      <c r="C8" s="17">
        <v>11</v>
      </c>
      <c r="D8" s="18">
        <v>11</v>
      </c>
      <c r="E8" s="17">
        <v>18</v>
      </c>
      <c r="F8" s="19">
        <v>18</v>
      </c>
      <c r="G8" s="16"/>
      <c r="H8" s="16"/>
      <c r="I8" s="17">
        <v>27</v>
      </c>
      <c r="J8" s="18">
        <v>27</v>
      </c>
      <c r="K8" s="19">
        <v>27</v>
      </c>
      <c r="L8" s="16"/>
      <c r="M8" s="16"/>
      <c r="N8" s="16"/>
      <c r="Q8" s="15">
        <v>4</v>
      </c>
      <c r="R8" s="15" t="s">
        <v>139</v>
      </c>
      <c r="S8" s="15">
        <v>4</v>
      </c>
    </row>
    <row r="9" spans="2:19" x14ac:dyDescent="0.15">
      <c r="B9" s="16" t="s">
        <v>147</v>
      </c>
      <c r="C9" s="17">
        <v>12</v>
      </c>
      <c r="D9" s="18">
        <v>12</v>
      </c>
      <c r="E9" s="17">
        <v>19</v>
      </c>
      <c r="F9" s="19">
        <v>19</v>
      </c>
      <c r="G9" s="16"/>
      <c r="H9" s="16"/>
      <c r="I9" s="17">
        <v>28</v>
      </c>
      <c r="J9" s="18">
        <v>28</v>
      </c>
      <c r="K9" s="19">
        <v>28</v>
      </c>
      <c r="L9" s="16"/>
      <c r="M9" s="16"/>
      <c r="N9" s="16"/>
      <c r="Q9" s="15">
        <v>5</v>
      </c>
      <c r="R9" s="15" t="s">
        <v>139</v>
      </c>
      <c r="S9" s="15">
        <v>5</v>
      </c>
    </row>
    <row r="10" spans="2:19" x14ac:dyDescent="0.15">
      <c r="B10" s="16" t="s">
        <v>148</v>
      </c>
      <c r="C10" s="17">
        <v>13</v>
      </c>
      <c r="D10" s="18">
        <v>13</v>
      </c>
      <c r="E10" s="17">
        <v>20</v>
      </c>
      <c r="F10" s="19">
        <v>20</v>
      </c>
      <c r="G10" s="16"/>
      <c r="H10" s="16"/>
      <c r="I10" s="17">
        <v>29</v>
      </c>
      <c r="J10" s="18">
        <v>29</v>
      </c>
      <c r="K10" s="19">
        <v>29</v>
      </c>
      <c r="L10" s="16"/>
      <c r="M10" s="16"/>
      <c r="N10" s="16"/>
      <c r="Q10" s="15">
        <v>6</v>
      </c>
      <c r="R10" s="15" t="s">
        <v>139</v>
      </c>
      <c r="S10" s="15">
        <v>6</v>
      </c>
    </row>
    <row r="11" spans="2:19" x14ac:dyDescent="0.15">
      <c r="B11" s="16" t="s">
        <v>149</v>
      </c>
      <c r="C11" s="17">
        <v>14</v>
      </c>
      <c r="D11" s="18">
        <v>14</v>
      </c>
      <c r="E11" s="17">
        <v>21</v>
      </c>
      <c r="F11" s="19">
        <v>21</v>
      </c>
      <c r="G11" s="16"/>
      <c r="H11" s="16"/>
      <c r="I11" s="17">
        <v>30</v>
      </c>
      <c r="J11" s="18">
        <v>30</v>
      </c>
      <c r="K11" s="19">
        <v>30</v>
      </c>
      <c r="L11" s="16"/>
      <c r="M11" s="16"/>
      <c r="N11" s="16"/>
      <c r="Q11" s="15">
        <v>7</v>
      </c>
      <c r="R11" s="15" t="s">
        <v>139</v>
      </c>
      <c r="S11" s="15">
        <v>7</v>
      </c>
    </row>
    <row r="12" spans="2:19" x14ac:dyDescent="0.15">
      <c r="B12" s="16" t="s">
        <v>150</v>
      </c>
      <c r="C12" s="16"/>
      <c r="D12" s="16"/>
      <c r="E12" s="17">
        <v>22</v>
      </c>
      <c r="F12" s="19">
        <v>22</v>
      </c>
      <c r="G12" s="16"/>
      <c r="H12" s="16"/>
      <c r="I12" s="16"/>
      <c r="J12" s="16"/>
      <c r="K12" s="16"/>
      <c r="L12" s="16"/>
      <c r="M12" s="16"/>
      <c r="N12" s="16"/>
      <c r="Q12" s="15">
        <v>8</v>
      </c>
      <c r="R12" s="15" t="s">
        <v>140</v>
      </c>
      <c r="S12" s="15">
        <v>1</v>
      </c>
    </row>
    <row r="13" spans="2:19" x14ac:dyDescent="0.15">
      <c r="Q13" s="15">
        <v>9</v>
      </c>
      <c r="R13" s="15" t="s">
        <v>140</v>
      </c>
      <c r="S13" s="15">
        <v>2</v>
      </c>
    </row>
    <row r="14" spans="2:19" x14ac:dyDescent="0.15">
      <c r="Q14" s="15">
        <v>10</v>
      </c>
      <c r="R14" s="15" t="s">
        <v>140</v>
      </c>
      <c r="S14" s="15">
        <v>3</v>
      </c>
    </row>
    <row r="15" spans="2:19" x14ac:dyDescent="0.15">
      <c r="C15" s="17" t="s">
        <v>151</v>
      </c>
      <c r="D15" s="17" t="s">
        <v>152</v>
      </c>
      <c r="E15" s="17" t="s">
        <v>153</v>
      </c>
      <c r="G15" s="18" t="s">
        <v>154</v>
      </c>
      <c r="H15" s="18" t="s">
        <v>152</v>
      </c>
      <c r="I15" s="18" t="s">
        <v>155</v>
      </c>
      <c r="K15" s="19" t="s">
        <v>156</v>
      </c>
      <c r="L15" s="19" t="s">
        <v>152</v>
      </c>
      <c r="M15" s="19" t="s">
        <v>155</v>
      </c>
      <c r="Q15" s="15">
        <v>11</v>
      </c>
      <c r="R15" s="15" t="s">
        <v>140</v>
      </c>
      <c r="S15" s="15">
        <v>4</v>
      </c>
    </row>
    <row r="16" spans="2:19" x14ac:dyDescent="0.15">
      <c r="C16" s="17" t="s">
        <v>16</v>
      </c>
      <c r="D16" s="17">
        <v>7.5</v>
      </c>
      <c r="E16" s="17">
        <f>30*D16</f>
        <v>225</v>
      </c>
      <c r="G16" s="18" t="s">
        <v>16</v>
      </c>
      <c r="H16" s="18"/>
      <c r="I16" s="18">
        <f>20*D16</f>
        <v>150</v>
      </c>
      <c r="K16" s="19" t="s">
        <v>16</v>
      </c>
      <c r="L16" s="19"/>
      <c r="M16" s="19">
        <v>150</v>
      </c>
      <c r="Q16" s="15">
        <v>12</v>
      </c>
      <c r="R16" s="15" t="s">
        <v>140</v>
      </c>
      <c r="S16" s="15">
        <v>5</v>
      </c>
    </row>
    <row r="17" spans="3:19" x14ac:dyDescent="0.15">
      <c r="C17" s="17" t="s">
        <v>157</v>
      </c>
      <c r="D17" s="17">
        <v>0.7</v>
      </c>
      <c r="E17" s="17">
        <f t="shared" ref="E17:E19" si="0">30*D17</f>
        <v>21</v>
      </c>
      <c r="G17" s="18" t="s">
        <v>158</v>
      </c>
      <c r="H17" s="18"/>
      <c r="I17" s="18">
        <f t="shared" ref="I17:I19" si="1">20*D17</f>
        <v>14</v>
      </c>
      <c r="K17" s="19" t="s">
        <v>159</v>
      </c>
      <c r="L17" s="19"/>
      <c r="M17" s="19">
        <v>14</v>
      </c>
      <c r="Q17" s="15">
        <v>13</v>
      </c>
      <c r="R17" s="15" t="s">
        <v>140</v>
      </c>
      <c r="S17" s="15">
        <v>6</v>
      </c>
    </row>
    <row r="18" spans="3:19" x14ac:dyDescent="0.15">
      <c r="C18" s="17" t="s">
        <v>160</v>
      </c>
      <c r="D18" s="17">
        <v>0.7</v>
      </c>
      <c r="E18" s="17">
        <f t="shared" si="0"/>
        <v>21</v>
      </c>
      <c r="G18" s="18" t="s">
        <v>161</v>
      </c>
      <c r="H18" s="18"/>
      <c r="I18" s="18">
        <f t="shared" si="1"/>
        <v>14</v>
      </c>
      <c r="K18" s="19" t="s">
        <v>162</v>
      </c>
      <c r="L18" s="19"/>
      <c r="M18" s="19">
        <v>14</v>
      </c>
      <c r="Q18" s="15">
        <v>14</v>
      </c>
      <c r="R18" s="15" t="s">
        <v>140</v>
      </c>
      <c r="S18" s="15">
        <v>7</v>
      </c>
    </row>
    <row r="19" spans="3:19" x14ac:dyDescent="0.15">
      <c r="C19" s="17" t="s">
        <v>163</v>
      </c>
      <c r="D19" s="17">
        <v>2.1</v>
      </c>
      <c r="E19" s="17">
        <f t="shared" si="0"/>
        <v>63</v>
      </c>
      <c r="G19" s="18" t="s">
        <v>163</v>
      </c>
      <c r="H19" s="18"/>
      <c r="I19" s="18">
        <f t="shared" si="1"/>
        <v>42</v>
      </c>
      <c r="K19" s="19" t="s">
        <v>163</v>
      </c>
      <c r="L19" s="19"/>
      <c r="M19" s="19">
        <v>42</v>
      </c>
      <c r="Q19" s="15">
        <v>15</v>
      </c>
      <c r="R19" s="15" t="s">
        <v>141</v>
      </c>
      <c r="S19" s="15">
        <v>1</v>
      </c>
    </row>
    <row r="20" spans="3:19" x14ac:dyDescent="0.15">
      <c r="Q20" s="15">
        <v>16</v>
      </c>
      <c r="R20" s="15" t="s">
        <v>141</v>
      </c>
      <c r="S20" s="15">
        <v>2</v>
      </c>
    </row>
    <row r="21" spans="3:19" x14ac:dyDescent="0.15">
      <c r="Q21" s="15">
        <v>17</v>
      </c>
      <c r="R21" s="15" t="s">
        <v>141</v>
      </c>
      <c r="S21" s="15">
        <v>3</v>
      </c>
    </row>
    <row r="22" spans="3:19" x14ac:dyDescent="0.15">
      <c r="Q22" s="15">
        <v>18</v>
      </c>
      <c r="R22" s="15" t="s">
        <v>141</v>
      </c>
      <c r="S22" s="15">
        <v>4</v>
      </c>
    </row>
    <row r="23" spans="3:19" x14ac:dyDescent="0.15">
      <c r="Q23" s="15">
        <v>19</v>
      </c>
      <c r="R23" s="15" t="s">
        <v>141</v>
      </c>
      <c r="S23" s="15">
        <v>5</v>
      </c>
    </row>
    <row r="24" spans="3:19" x14ac:dyDescent="0.15">
      <c r="Q24" s="15">
        <v>20</v>
      </c>
      <c r="R24" s="15" t="s">
        <v>141</v>
      </c>
      <c r="S24" s="15">
        <v>6</v>
      </c>
    </row>
    <row r="25" spans="3:19" x14ac:dyDescent="0.15">
      <c r="Q25" s="15">
        <v>21</v>
      </c>
      <c r="R25" s="15" t="s">
        <v>141</v>
      </c>
      <c r="S25" s="15">
        <v>7</v>
      </c>
    </row>
    <row r="26" spans="3:19" x14ac:dyDescent="0.15">
      <c r="Q26" s="15">
        <v>22</v>
      </c>
      <c r="R26" s="15" t="s">
        <v>141</v>
      </c>
      <c r="S26" s="15">
        <v>8</v>
      </c>
    </row>
    <row r="27" spans="3:19" x14ac:dyDescent="0.15">
      <c r="Q27" s="15">
        <v>23</v>
      </c>
      <c r="R27" s="15" t="s">
        <v>141</v>
      </c>
      <c r="S27" s="15">
        <v>9</v>
      </c>
    </row>
    <row r="28" spans="3:19" x14ac:dyDescent="0.15">
      <c r="Q28" s="15">
        <v>24</v>
      </c>
      <c r="R28" s="15" t="s">
        <v>142</v>
      </c>
      <c r="S28" s="15">
        <v>1</v>
      </c>
    </row>
    <row r="29" spans="3:19" x14ac:dyDescent="0.15">
      <c r="Q29" s="15">
        <v>25</v>
      </c>
      <c r="R29" s="15" t="s">
        <v>142</v>
      </c>
      <c r="S29" s="15">
        <v>2</v>
      </c>
    </row>
    <row r="30" spans="3:19" x14ac:dyDescent="0.15">
      <c r="Q30" s="15">
        <v>26</v>
      </c>
      <c r="R30" s="15" t="s">
        <v>142</v>
      </c>
      <c r="S30" s="15">
        <v>3</v>
      </c>
    </row>
    <row r="31" spans="3:19" x14ac:dyDescent="0.15">
      <c r="Q31" s="15">
        <v>27</v>
      </c>
      <c r="R31" s="15" t="s">
        <v>142</v>
      </c>
      <c r="S31" s="15">
        <v>4</v>
      </c>
    </row>
    <row r="32" spans="3:19" x14ac:dyDescent="0.15">
      <c r="Q32" s="15">
        <v>28</v>
      </c>
      <c r="R32" s="15" t="s">
        <v>142</v>
      </c>
      <c r="S32" s="15">
        <v>5</v>
      </c>
    </row>
    <row r="33" spans="17:19" x14ac:dyDescent="0.15">
      <c r="Q33" s="15">
        <v>29</v>
      </c>
      <c r="R33" s="15" t="s">
        <v>142</v>
      </c>
      <c r="S33" s="15">
        <v>6</v>
      </c>
    </row>
    <row r="34" spans="17:19" x14ac:dyDescent="0.15">
      <c r="Q34" s="15">
        <v>30</v>
      </c>
      <c r="R34" s="15" t="s">
        <v>142</v>
      </c>
      <c r="S34" s="15">
        <v>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K11" sqref="K11"/>
    </sheetView>
  </sheetViews>
  <sheetFormatPr defaultRowHeight="10.5" x14ac:dyDescent="0.15"/>
  <sheetData>
    <row r="1" spans="1:7" x14ac:dyDescent="0.15">
      <c r="A1" s="15" t="s">
        <v>136</v>
      </c>
      <c r="B1" s="15" t="s">
        <v>137</v>
      </c>
      <c r="C1" s="15" t="s">
        <v>138</v>
      </c>
      <c r="D1" s="20" t="s">
        <v>164</v>
      </c>
      <c r="F1" t="s">
        <v>136</v>
      </c>
      <c r="G1" t="s">
        <v>164</v>
      </c>
    </row>
    <row r="2" spans="1:7" x14ac:dyDescent="0.15">
      <c r="A2" s="15">
        <v>1</v>
      </c>
      <c r="B2" s="15" t="s">
        <v>139</v>
      </c>
      <c r="C2" s="15">
        <v>1</v>
      </c>
      <c r="D2" t="str">
        <f>B2&amp;C2</f>
        <v>mock1</v>
      </c>
      <c r="F2">
        <v>1</v>
      </c>
      <c r="G2" t="s">
        <v>165</v>
      </c>
    </row>
    <row r="3" spans="1:7" x14ac:dyDescent="0.15">
      <c r="A3" s="15">
        <v>2</v>
      </c>
      <c r="B3" s="15" t="s">
        <v>139</v>
      </c>
      <c r="C3" s="15">
        <v>2</v>
      </c>
      <c r="D3" t="str">
        <f t="shared" ref="D3:D31" si="0">B3&amp;C3</f>
        <v>mock2</v>
      </c>
      <c r="F3">
        <v>2</v>
      </c>
      <c r="G3" t="s">
        <v>166</v>
      </c>
    </row>
    <row r="4" spans="1:7" x14ac:dyDescent="0.15">
      <c r="A4" s="15">
        <v>3</v>
      </c>
      <c r="B4" s="15" t="s">
        <v>139</v>
      </c>
      <c r="C4" s="15">
        <v>3</v>
      </c>
      <c r="D4" t="str">
        <f t="shared" si="0"/>
        <v>mock3</v>
      </c>
      <c r="F4">
        <v>3</v>
      </c>
      <c r="G4" t="s">
        <v>167</v>
      </c>
    </row>
    <row r="5" spans="1:7" x14ac:dyDescent="0.15">
      <c r="A5" s="15">
        <v>4</v>
      </c>
      <c r="B5" s="15" t="s">
        <v>139</v>
      </c>
      <c r="C5" s="15">
        <v>4</v>
      </c>
      <c r="D5" t="str">
        <f t="shared" si="0"/>
        <v>mock4</v>
      </c>
      <c r="F5">
        <v>4</v>
      </c>
      <c r="G5" t="s">
        <v>168</v>
      </c>
    </row>
    <row r="6" spans="1:7" x14ac:dyDescent="0.15">
      <c r="A6" s="15">
        <v>5</v>
      </c>
      <c r="B6" s="15" t="s">
        <v>139</v>
      </c>
      <c r="C6" s="15">
        <v>5</v>
      </c>
      <c r="D6" t="str">
        <f t="shared" si="0"/>
        <v>mock5</v>
      </c>
      <c r="F6">
        <v>5</v>
      </c>
      <c r="G6" t="s">
        <v>169</v>
      </c>
    </row>
    <row r="7" spans="1:7" x14ac:dyDescent="0.15">
      <c r="A7" s="15">
        <v>6</v>
      </c>
      <c r="B7" s="15" t="s">
        <v>139</v>
      </c>
      <c r="C7" s="15">
        <v>6</v>
      </c>
      <c r="D7" t="str">
        <f t="shared" si="0"/>
        <v>mock6</v>
      </c>
      <c r="F7">
        <v>6</v>
      </c>
      <c r="G7" t="s">
        <v>170</v>
      </c>
    </row>
    <row r="8" spans="1:7" x14ac:dyDescent="0.15">
      <c r="A8" s="15">
        <v>7</v>
      </c>
      <c r="B8" s="15" t="s">
        <v>139</v>
      </c>
      <c r="C8" s="15">
        <v>7</v>
      </c>
      <c r="D8" t="str">
        <f t="shared" si="0"/>
        <v>mock7</v>
      </c>
      <c r="F8">
        <v>7</v>
      </c>
      <c r="G8" t="s">
        <v>171</v>
      </c>
    </row>
    <row r="9" spans="1:7" x14ac:dyDescent="0.15">
      <c r="A9" s="15">
        <v>8</v>
      </c>
      <c r="B9" s="15" t="s">
        <v>140</v>
      </c>
      <c r="C9" s="15">
        <v>1</v>
      </c>
      <c r="D9" t="str">
        <f t="shared" si="0"/>
        <v>Si1</v>
      </c>
      <c r="F9">
        <v>8</v>
      </c>
      <c r="G9" t="s">
        <v>172</v>
      </c>
    </row>
    <row r="10" spans="1:7" x14ac:dyDescent="0.15">
      <c r="A10" s="15">
        <v>9</v>
      </c>
      <c r="B10" s="15" t="s">
        <v>140</v>
      </c>
      <c r="C10" s="15">
        <v>2</v>
      </c>
      <c r="D10" t="str">
        <f t="shared" si="0"/>
        <v>Si2</v>
      </c>
      <c r="F10">
        <v>9</v>
      </c>
      <c r="G10" t="s">
        <v>173</v>
      </c>
    </row>
    <row r="11" spans="1:7" x14ac:dyDescent="0.15">
      <c r="A11" s="15">
        <v>10</v>
      </c>
      <c r="B11" s="15" t="s">
        <v>140</v>
      </c>
      <c r="C11" s="15">
        <v>3</v>
      </c>
      <c r="D11" t="str">
        <f t="shared" si="0"/>
        <v>Si3</v>
      </c>
      <c r="F11">
        <v>10</v>
      </c>
      <c r="G11" t="s">
        <v>174</v>
      </c>
    </row>
    <row r="12" spans="1:7" x14ac:dyDescent="0.15">
      <c r="A12" s="15">
        <v>11</v>
      </c>
      <c r="B12" s="15" t="s">
        <v>140</v>
      </c>
      <c r="C12" s="15">
        <v>4</v>
      </c>
      <c r="D12" t="str">
        <f t="shared" si="0"/>
        <v>Si4</v>
      </c>
      <c r="F12">
        <v>11</v>
      </c>
      <c r="G12" t="s">
        <v>175</v>
      </c>
    </row>
    <row r="13" spans="1:7" x14ac:dyDescent="0.15">
      <c r="A13" s="15">
        <v>12</v>
      </c>
      <c r="B13" s="15" t="s">
        <v>140</v>
      </c>
      <c r="C13" s="15">
        <v>5</v>
      </c>
      <c r="D13" t="str">
        <f t="shared" si="0"/>
        <v>Si5</v>
      </c>
      <c r="F13">
        <v>12</v>
      </c>
      <c r="G13" t="s">
        <v>176</v>
      </c>
    </row>
    <row r="14" spans="1:7" x14ac:dyDescent="0.15">
      <c r="A14" s="15">
        <v>13</v>
      </c>
      <c r="B14" s="15" t="s">
        <v>140</v>
      </c>
      <c r="C14" s="15">
        <v>6</v>
      </c>
      <c r="D14" t="str">
        <f t="shared" si="0"/>
        <v>Si6</v>
      </c>
      <c r="F14">
        <v>13</v>
      </c>
      <c r="G14" t="s">
        <v>177</v>
      </c>
    </row>
    <row r="15" spans="1:7" x14ac:dyDescent="0.15">
      <c r="A15" s="15">
        <v>14</v>
      </c>
      <c r="B15" s="15" t="s">
        <v>140</v>
      </c>
      <c r="C15" s="15">
        <v>7</v>
      </c>
      <c r="D15" t="str">
        <f t="shared" si="0"/>
        <v>Si7</v>
      </c>
      <c r="F15">
        <v>14</v>
      </c>
      <c r="G15" t="s">
        <v>178</v>
      </c>
    </row>
    <row r="16" spans="1:7" x14ac:dyDescent="0.15">
      <c r="A16" s="15">
        <v>15</v>
      </c>
      <c r="B16" s="15" t="s">
        <v>141</v>
      </c>
      <c r="C16" s="15">
        <v>1</v>
      </c>
      <c r="D16" t="str">
        <f t="shared" si="0"/>
        <v>Bs1</v>
      </c>
      <c r="F16">
        <v>15</v>
      </c>
      <c r="G16" t="s">
        <v>179</v>
      </c>
    </row>
    <row r="17" spans="1:7" x14ac:dyDescent="0.15">
      <c r="A17" s="15">
        <v>16</v>
      </c>
      <c r="B17" s="15" t="s">
        <v>141</v>
      </c>
      <c r="C17" s="15">
        <v>2</v>
      </c>
      <c r="D17" t="str">
        <f t="shared" si="0"/>
        <v>Bs2</v>
      </c>
      <c r="F17">
        <v>16</v>
      </c>
      <c r="G17" t="s">
        <v>180</v>
      </c>
    </row>
    <row r="18" spans="1:7" x14ac:dyDescent="0.15">
      <c r="A18" s="15">
        <v>17</v>
      </c>
      <c r="B18" s="15" t="s">
        <v>141</v>
      </c>
      <c r="C18" s="15">
        <v>3</v>
      </c>
      <c r="D18" t="str">
        <f t="shared" si="0"/>
        <v>Bs3</v>
      </c>
      <c r="F18">
        <v>17</v>
      </c>
      <c r="G18" t="s">
        <v>181</v>
      </c>
    </row>
    <row r="19" spans="1:7" x14ac:dyDescent="0.15">
      <c r="A19" s="15">
        <v>18</v>
      </c>
      <c r="B19" s="15" t="s">
        <v>141</v>
      </c>
      <c r="C19" s="15">
        <v>4</v>
      </c>
      <c r="D19" t="str">
        <f t="shared" si="0"/>
        <v>Bs4</v>
      </c>
      <c r="F19">
        <v>18</v>
      </c>
      <c r="G19" t="s">
        <v>182</v>
      </c>
    </row>
    <row r="20" spans="1:7" x14ac:dyDescent="0.15">
      <c r="A20" s="15">
        <v>19</v>
      </c>
      <c r="B20" s="15" t="s">
        <v>141</v>
      </c>
      <c r="C20" s="15">
        <v>5</v>
      </c>
      <c r="D20" t="str">
        <f t="shared" si="0"/>
        <v>Bs5</v>
      </c>
      <c r="F20">
        <v>19</v>
      </c>
      <c r="G20" t="s">
        <v>183</v>
      </c>
    </row>
    <row r="21" spans="1:7" x14ac:dyDescent="0.15">
      <c r="A21" s="15">
        <v>20</v>
      </c>
      <c r="B21" s="15" t="s">
        <v>141</v>
      </c>
      <c r="C21" s="15">
        <v>6</v>
      </c>
      <c r="D21" t="str">
        <f t="shared" si="0"/>
        <v>Bs6</v>
      </c>
      <c r="F21">
        <v>20</v>
      </c>
      <c r="G21" t="s">
        <v>184</v>
      </c>
    </row>
    <row r="22" spans="1:7" x14ac:dyDescent="0.15">
      <c r="A22" s="15">
        <v>21</v>
      </c>
      <c r="B22" s="15" t="s">
        <v>141</v>
      </c>
      <c r="C22" s="15">
        <v>7</v>
      </c>
      <c r="D22" t="str">
        <f t="shared" si="0"/>
        <v>Bs7</v>
      </c>
      <c r="F22">
        <v>21</v>
      </c>
      <c r="G22" t="s">
        <v>185</v>
      </c>
    </row>
    <row r="23" spans="1:7" x14ac:dyDescent="0.15">
      <c r="A23" s="15">
        <v>22</v>
      </c>
      <c r="B23" s="15" t="s">
        <v>141</v>
      </c>
      <c r="C23" s="15">
        <v>8</v>
      </c>
      <c r="D23" t="str">
        <f t="shared" si="0"/>
        <v>Bs8</v>
      </c>
      <c r="F23">
        <v>22</v>
      </c>
      <c r="G23" t="s">
        <v>186</v>
      </c>
    </row>
    <row r="24" spans="1:7" x14ac:dyDescent="0.15">
      <c r="A24" s="15">
        <v>23</v>
      </c>
      <c r="B24" s="15" t="s">
        <v>141</v>
      </c>
      <c r="C24" s="15">
        <v>9</v>
      </c>
      <c r="D24" t="str">
        <f t="shared" si="0"/>
        <v>Bs9</v>
      </c>
      <c r="F24">
        <v>23</v>
      </c>
      <c r="G24" t="s">
        <v>187</v>
      </c>
    </row>
    <row r="25" spans="1:7" x14ac:dyDescent="0.15">
      <c r="A25" s="15">
        <v>24</v>
      </c>
      <c r="B25" s="15" t="s">
        <v>142</v>
      </c>
      <c r="C25" s="15">
        <v>1</v>
      </c>
      <c r="D25" t="str">
        <f t="shared" si="0"/>
        <v>SiBs1</v>
      </c>
      <c r="F25">
        <v>24</v>
      </c>
      <c r="G25" t="s">
        <v>188</v>
      </c>
    </row>
    <row r="26" spans="1:7" x14ac:dyDescent="0.15">
      <c r="A26" s="15">
        <v>25</v>
      </c>
      <c r="B26" s="15" t="s">
        <v>142</v>
      </c>
      <c r="C26" s="15">
        <v>2</v>
      </c>
      <c r="D26" t="str">
        <f t="shared" si="0"/>
        <v>SiBs2</v>
      </c>
      <c r="F26">
        <v>25</v>
      </c>
      <c r="G26" t="s">
        <v>189</v>
      </c>
    </row>
    <row r="27" spans="1:7" x14ac:dyDescent="0.15">
      <c r="A27" s="15">
        <v>26</v>
      </c>
      <c r="B27" s="15" t="s">
        <v>142</v>
      </c>
      <c r="C27" s="15">
        <v>3</v>
      </c>
      <c r="D27" t="str">
        <f t="shared" si="0"/>
        <v>SiBs3</v>
      </c>
      <c r="F27">
        <v>26</v>
      </c>
      <c r="G27" t="s">
        <v>190</v>
      </c>
    </row>
    <row r="28" spans="1:7" x14ac:dyDescent="0.15">
      <c r="A28" s="15">
        <v>27</v>
      </c>
      <c r="B28" s="15" t="s">
        <v>142</v>
      </c>
      <c r="C28" s="15">
        <v>4</v>
      </c>
      <c r="D28" t="str">
        <f t="shared" si="0"/>
        <v>SiBs4</v>
      </c>
      <c r="F28">
        <v>27</v>
      </c>
      <c r="G28" t="s">
        <v>191</v>
      </c>
    </row>
    <row r="29" spans="1:7" x14ac:dyDescent="0.15">
      <c r="A29" s="15">
        <v>28</v>
      </c>
      <c r="B29" s="15" t="s">
        <v>142</v>
      </c>
      <c r="C29" s="15">
        <v>5</v>
      </c>
      <c r="D29" t="str">
        <f t="shared" si="0"/>
        <v>SiBs5</v>
      </c>
      <c r="F29">
        <v>28</v>
      </c>
      <c r="G29" t="s">
        <v>192</v>
      </c>
    </row>
    <row r="30" spans="1:7" x14ac:dyDescent="0.15">
      <c r="A30" s="15">
        <v>29</v>
      </c>
      <c r="B30" s="15" t="s">
        <v>142</v>
      </c>
      <c r="C30" s="15">
        <v>6</v>
      </c>
      <c r="D30" t="str">
        <f t="shared" si="0"/>
        <v>SiBs6</v>
      </c>
      <c r="F30">
        <v>29</v>
      </c>
      <c r="G30" t="s">
        <v>193</v>
      </c>
    </row>
    <row r="31" spans="1:7" x14ac:dyDescent="0.15">
      <c r="A31" s="15">
        <v>30</v>
      </c>
      <c r="B31" s="15" t="s">
        <v>142</v>
      </c>
      <c r="C31" s="15">
        <v>7</v>
      </c>
      <c r="D31" t="str">
        <f t="shared" si="0"/>
        <v>SiBs7</v>
      </c>
      <c r="F31">
        <v>30</v>
      </c>
      <c r="G31" t="s">
        <v>194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5" x14ac:dyDescent="0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0</vt:lpstr>
      <vt:lpstr>Sheet1</vt:lpstr>
      <vt:lpstr>Sheet5</vt:lpstr>
      <vt:lpstr>Sheet8</vt:lpstr>
      <vt:lpstr>Sheet6</vt:lpstr>
      <vt:lpstr>Sheet7</vt:lpstr>
      <vt:lpstr>Sheet4</vt:lpstr>
      <vt:lpstr>Sheet2</vt:lpstr>
      <vt:lpstr>Sheet3</vt:lpstr>
      <vt:lpstr>Run Information</vt:lpstr>
      <vt:lpstr>Sheet9</vt:lpstr>
      <vt:lpstr>Sheet10</vt:lpstr>
      <vt:lpstr>Sheet11</vt:lpstr>
      <vt:lpstr>Sheet12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2023-11-24T08:38:33Z</dcterms:modified>
</cp:coreProperties>
</file>