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Khd4\DGE_analysis_SM_PhD\Motifanalysis\AUACCC_mKate3\Archieve\auaccc_rnalevel\"/>
    </mc:Choice>
  </mc:AlternateContent>
  <xr:revisionPtr revIDLastSave="0" documentId="13_ncr:1_{5BF1487F-1558-47FE-A050-468AE464FBF8}" xr6:coauthVersionLast="47" xr6:coauthVersionMax="47" xr10:uidLastSave="{00000000-0000-0000-0000-000000000000}"/>
  <bookViews>
    <workbookView xWindow="-108" yWindow="-108" windowWidth="23256" windowHeight="12576" xr2:uid="{369AC47C-5FFF-41B3-A61F-609998F0C134}"/>
  </bookViews>
  <sheets>
    <sheet name="ReadMe" sheetId="4" r:id="rId1"/>
    <sheet name="replicate_1" sheetId="1" r:id="rId2"/>
    <sheet name="replicate_2" sheetId="2" r:id="rId3"/>
    <sheet name="replicate_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3" l="1"/>
  <c r="L8" i="3" s="1"/>
  <c r="D8" i="3"/>
  <c r="E8" i="3" s="1"/>
  <c r="K7" i="3"/>
  <c r="L7" i="3" s="1"/>
  <c r="D7" i="3"/>
  <c r="E7" i="3" s="1"/>
  <c r="K6" i="3"/>
  <c r="L6" i="3" s="1"/>
  <c r="D6" i="3"/>
  <c r="E6" i="3" s="1"/>
  <c r="K5" i="3"/>
  <c r="L5" i="3" s="1"/>
  <c r="D5" i="3"/>
  <c r="E5" i="3" s="1"/>
  <c r="K4" i="3"/>
  <c r="L4" i="3" s="1"/>
  <c r="M4" i="3" s="1"/>
  <c r="D4" i="3"/>
  <c r="E4" i="3" s="1"/>
  <c r="F4" i="3" s="1"/>
  <c r="K8" i="2"/>
  <c r="L8" i="2" s="1"/>
  <c r="D8" i="2"/>
  <c r="E8" i="2" s="1"/>
  <c r="F8" i="2" s="1"/>
  <c r="K7" i="2"/>
  <c r="L7" i="2" s="1"/>
  <c r="D7" i="2"/>
  <c r="E7" i="2" s="1"/>
  <c r="K6" i="2"/>
  <c r="L6" i="2" s="1"/>
  <c r="D6" i="2"/>
  <c r="E6" i="2" s="1"/>
  <c r="F6" i="2" s="1"/>
  <c r="K5" i="2"/>
  <c r="L5" i="2" s="1"/>
  <c r="D5" i="2"/>
  <c r="E5" i="2" s="1"/>
  <c r="K4" i="2"/>
  <c r="L4" i="2" s="1"/>
  <c r="D4" i="2"/>
  <c r="E4" i="2" s="1"/>
  <c r="F4" i="2" s="1"/>
  <c r="G14" i="1"/>
  <c r="G15" i="1"/>
  <c r="G16" i="1"/>
  <c r="G17" i="1"/>
  <c r="G13" i="1"/>
  <c r="M5" i="1"/>
  <c r="M6" i="1"/>
  <c r="M7" i="1"/>
  <c r="M8" i="1"/>
  <c r="M4" i="1"/>
  <c r="F5" i="1"/>
  <c r="F6" i="1"/>
  <c r="F7" i="1"/>
  <c r="F8" i="1"/>
  <c r="F4" i="1"/>
  <c r="L5" i="1"/>
  <c r="L6" i="1"/>
  <c r="L7" i="1"/>
  <c r="L8" i="1"/>
  <c r="L4" i="1"/>
  <c r="E5" i="1"/>
  <c r="E6" i="1"/>
  <c r="E7" i="1"/>
  <c r="E8" i="1"/>
  <c r="E4" i="1"/>
  <c r="K5" i="1"/>
  <c r="K6" i="1"/>
  <c r="K7" i="1"/>
  <c r="K8" i="1"/>
  <c r="K4" i="1"/>
  <c r="D5" i="1"/>
  <c r="D6" i="1"/>
  <c r="D7" i="1"/>
  <c r="D8" i="1"/>
  <c r="D4" i="1"/>
  <c r="G13" i="3" l="1"/>
  <c r="M7" i="2"/>
  <c r="M6" i="2"/>
  <c r="G15" i="2" s="1"/>
  <c r="F7" i="3"/>
  <c r="M7" i="3"/>
  <c r="F8" i="3"/>
  <c r="F6" i="3"/>
  <c r="M8" i="3"/>
  <c r="F5" i="3"/>
  <c r="M5" i="3"/>
  <c r="M6" i="3"/>
  <c r="F7" i="2"/>
  <c r="M4" i="2"/>
  <c r="G13" i="2" s="1"/>
  <c r="M5" i="2"/>
  <c r="F5" i="2"/>
  <c r="M8" i="2"/>
  <c r="G17" i="2" s="1"/>
  <c r="G16" i="3" l="1"/>
  <c r="G17" i="3"/>
  <c r="G14" i="3"/>
  <c r="G16" i="2"/>
  <c r="G14" i="2"/>
  <c r="G15" i="3"/>
</calcChain>
</file>

<file path=xl/sharedStrings.xml><?xml version="1.0" encoding="utf-8"?>
<sst xmlns="http://schemas.openxmlformats.org/spreadsheetml/2006/main" count="55" uniqueCount="17">
  <si>
    <t>Ct values (mean)</t>
  </si>
  <si>
    <t>mKAte2</t>
  </si>
  <si>
    <t>PGK</t>
  </si>
  <si>
    <t>dcp</t>
  </si>
  <si>
    <t>Exp(-dcp)</t>
  </si>
  <si>
    <t>relative to mKate2</t>
  </si>
  <si>
    <t>Ara</t>
  </si>
  <si>
    <t>Glu</t>
  </si>
  <si>
    <t>mKate2</t>
  </si>
  <si>
    <t>Arabinose</t>
  </si>
  <si>
    <t>Glucose</t>
  </si>
  <si>
    <t>Strain identifier</t>
  </si>
  <si>
    <t>mKate2_auaccc</t>
  </si>
  <si>
    <t>mKate2_(auaccc)6</t>
  </si>
  <si>
    <t>mKate2_(agaucu)6</t>
  </si>
  <si>
    <t>mKate2_agaucu</t>
  </si>
  <si>
    <t>*The 3´ UTR region of 3238 is obtained from spa2 gene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</si>
</sst>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Fill="1"/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F56A5-153B-45B6-BB13-8C2DE7783EEE}">
  <dimension ref="A1:C9"/>
  <sheetViews>
    <sheetView tabSelected="1" workbookViewId="0">
      <selection activeCell="B9" sqref="B9"/>
    </sheetView>
  </sheetViews>
  <sheetFormatPr defaultRowHeight="14.4" x14ac:dyDescent="0.3"/>
  <cols>
    <col min="1" max="1" width="16.21875" customWidth="1"/>
  </cols>
  <sheetData>
    <row r="1" spans="1:3" x14ac:dyDescent="0.3">
      <c r="A1" t="s">
        <v>11</v>
      </c>
    </row>
    <row r="2" spans="1:3" x14ac:dyDescent="0.3">
      <c r="B2" s="1">
        <v>3139</v>
      </c>
      <c r="C2" t="s">
        <v>8</v>
      </c>
    </row>
    <row r="3" spans="1:3" x14ac:dyDescent="0.3">
      <c r="B3" s="1">
        <v>3140</v>
      </c>
      <c r="C3" t="s">
        <v>13</v>
      </c>
    </row>
    <row r="4" spans="1:3" x14ac:dyDescent="0.3">
      <c r="B4" s="1">
        <v>3141</v>
      </c>
      <c r="C4" t="s">
        <v>14</v>
      </c>
    </row>
    <row r="5" spans="1:3" x14ac:dyDescent="0.3">
      <c r="B5" s="1">
        <v>3238</v>
      </c>
      <c r="C5" t="s">
        <v>12</v>
      </c>
    </row>
    <row r="6" spans="1:3" x14ac:dyDescent="0.3">
      <c r="B6" s="1">
        <v>3239</v>
      </c>
      <c r="C6" t="s">
        <v>15</v>
      </c>
    </row>
    <row r="9" spans="1:3" x14ac:dyDescent="0.3">
      <c r="B9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9D8AA-29BD-457D-AE2E-06897D3199F5}">
  <dimension ref="A1:N18"/>
  <sheetViews>
    <sheetView workbookViewId="0">
      <selection activeCell="A4" sqref="A4:A8"/>
    </sheetView>
  </sheetViews>
  <sheetFormatPr defaultRowHeight="14.4" x14ac:dyDescent="0.3"/>
  <cols>
    <col min="2" max="2" width="14.6640625" customWidth="1"/>
    <col min="6" max="6" width="17" customWidth="1"/>
    <col min="13" max="13" width="16.109375" customWidth="1"/>
  </cols>
  <sheetData>
    <row r="1" spans="1:14" x14ac:dyDescent="0.3">
      <c r="B1" s="4" t="s">
        <v>9</v>
      </c>
      <c r="C1" s="4"/>
      <c r="D1" s="4"/>
      <c r="E1" s="4"/>
      <c r="F1" s="4"/>
      <c r="I1" s="5" t="s">
        <v>10</v>
      </c>
      <c r="J1" s="5"/>
      <c r="K1" s="5"/>
      <c r="L1" s="5"/>
      <c r="M1" s="5"/>
    </row>
    <row r="2" spans="1:14" x14ac:dyDescent="0.3">
      <c r="B2" s="2" t="s">
        <v>0</v>
      </c>
      <c r="C2" s="2"/>
      <c r="I2" s="2" t="s">
        <v>0</v>
      </c>
      <c r="J2" s="2"/>
    </row>
    <row r="3" spans="1:14" x14ac:dyDescent="0.3">
      <c r="B3" t="s">
        <v>8</v>
      </c>
      <c r="C3" t="s">
        <v>2</v>
      </c>
      <c r="D3" t="s">
        <v>3</v>
      </c>
      <c r="E3" t="s">
        <v>4</v>
      </c>
      <c r="F3" t="s">
        <v>5</v>
      </c>
      <c r="I3" t="s">
        <v>1</v>
      </c>
      <c r="J3" t="s">
        <v>2</v>
      </c>
      <c r="K3" t="s">
        <v>3</v>
      </c>
      <c r="L3" t="s">
        <v>4</v>
      </c>
      <c r="M3" t="s">
        <v>5</v>
      </c>
    </row>
    <row r="4" spans="1:14" x14ac:dyDescent="0.3">
      <c r="A4" s="1">
        <v>3139</v>
      </c>
      <c r="B4">
        <v>17.88666666666667</v>
      </c>
      <c r="C4">
        <v>18.573333333333334</v>
      </c>
      <c r="D4">
        <f>B4-C4</f>
        <v>-0.68666666666666387</v>
      </c>
      <c r="E4">
        <f>EXP(-D4)</f>
        <v>1.987080878699703</v>
      </c>
      <c r="F4">
        <f>E4/$E$4</f>
        <v>1</v>
      </c>
      <c r="H4" s="1">
        <v>3139</v>
      </c>
      <c r="I4">
        <v>19.3</v>
      </c>
      <c r="J4">
        <v>21.330000000000002</v>
      </c>
      <c r="K4">
        <f>I4-J4</f>
        <v>-2.0300000000000011</v>
      </c>
      <c r="L4">
        <f>EXP(-K4)</f>
        <v>7.614086358779983</v>
      </c>
      <c r="M4">
        <f>L4/$L$4</f>
        <v>1</v>
      </c>
    </row>
    <row r="5" spans="1:14" x14ac:dyDescent="0.3">
      <c r="A5" s="1">
        <v>3140</v>
      </c>
      <c r="B5">
        <v>21.206666666666667</v>
      </c>
      <c r="C5">
        <v>18.52</v>
      </c>
      <c r="D5">
        <f t="shared" ref="D5:D8" si="0">B5-C5</f>
        <v>2.6866666666666674</v>
      </c>
      <c r="E5">
        <f t="shared" ref="E5:E8" si="1">EXP(-D5)</f>
        <v>6.8107586705364653E-2</v>
      </c>
      <c r="F5">
        <f t="shared" ref="F5:F8" si="2">E5/$E$4</f>
        <v>3.4275196060430412E-2</v>
      </c>
      <c r="H5" s="1">
        <v>3140</v>
      </c>
      <c r="I5">
        <v>18.895</v>
      </c>
      <c r="J5" s="3">
        <v>20.11</v>
      </c>
      <c r="K5">
        <f t="shared" ref="K5:K8" si="3">I5-J5</f>
        <v>-1.2149999999999999</v>
      </c>
      <c r="L5">
        <f t="shared" ref="L5:L8" si="4">EXP(-K5)</f>
        <v>3.3702940643216066</v>
      </c>
      <c r="M5">
        <f t="shared" ref="M5:M8" si="5">L5/$L$4</f>
        <v>0.44263932736135059</v>
      </c>
    </row>
    <row r="6" spans="1:14" x14ac:dyDescent="0.3">
      <c r="A6" s="1">
        <v>3141</v>
      </c>
      <c r="B6">
        <v>17.73</v>
      </c>
      <c r="C6">
        <v>18.66</v>
      </c>
      <c r="D6">
        <f t="shared" si="0"/>
        <v>-0.92999999999999972</v>
      </c>
      <c r="E6">
        <f t="shared" si="1"/>
        <v>2.5345091776178541</v>
      </c>
      <c r="F6">
        <f t="shared" si="2"/>
        <v>1.2754937178381862</v>
      </c>
      <c r="H6" s="1">
        <v>3141</v>
      </c>
      <c r="I6">
        <v>18.93</v>
      </c>
      <c r="J6" s="3">
        <v>21.123333333333331</v>
      </c>
      <c r="K6">
        <f t="shared" si="3"/>
        <v>-2.1933333333333316</v>
      </c>
      <c r="L6">
        <f t="shared" si="4"/>
        <v>8.9650468536888859</v>
      </c>
      <c r="M6">
        <f t="shared" si="5"/>
        <v>1.1774291006498867</v>
      </c>
    </row>
    <row r="7" spans="1:14" x14ac:dyDescent="0.3">
      <c r="A7" s="1">
        <v>3238</v>
      </c>
      <c r="B7">
        <v>18.844999999999999</v>
      </c>
      <c r="C7">
        <v>18.990000000000002</v>
      </c>
      <c r="D7">
        <f t="shared" si="0"/>
        <v>-0.14500000000000313</v>
      </c>
      <c r="E7">
        <f t="shared" si="1"/>
        <v>1.1560395702680253</v>
      </c>
      <c r="F7">
        <f t="shared" si="2"/>
        <v>0.58177781420981178</v>
      </c>
      <c r="H7" s="1">
        <v>3238</v>
      </c>
      <c r="I7">
        <v>18.946666666666662</v>
      </c>
      <c r="J7" s="3">
        <v>21.215</v>
      </c>
      <c r="K7">
        <f t="shared" si="3"/>
        <v>-2.268333333333338</v>
      </c>
      <c r="L7">
        <f t="shared" si="4"/>
        <v>9.6632819155294438</v>
      </c>
      <c r="M7">
        <f t="shared" si="5"/>
        <v>1.2691321663808666</v>
      </c>
    </row>
    <row r="8" spans="1:14" x14ac:dyDescent="0.3">
      <c r="A8" s="1">
        <v>3239</v>
      </c>
      <c r="B8">
        <v>17.650000000000002</v>
      </c>
      <c r="C8">
        <v>18.79</v>
      </c>
      <c r="D8">
        <f t="shared" si="0"/>
        <v>-1.139999999999997</v>
      </c>
      <c r="E8">
        <f t="shared" si="1"/>
        <v>3.1267683651861464</v>
      </c>
      <c r="F8">
        <f t="shared" si="2"/>
        <v>1.573548615309623</v>
      </c>
      <c r="H8" s="1">
        <v>3239</v>
      </c>
      <c r="I8">
        <v>18.053333333333331</v>
      </c>
      <c r="J8" s="3">
        <v>20.645</v>
      </c>
      <c r="K8">
        <f t="shared" si="3"/>
        <v>-2.5916666666666686</v>
      </c>
      <c r="L8">
        <f t="shared" si="4"/>
        <v>13.352006413062401</v>
      </c>
      <c r="M8">
        <f t="shared" si="5"/>
        <v>1.7535927206375703</v>
      </c>
    </row>
    <row r="12" spans="1:14" x14ac:dyDescent="0.3">
      <c r="G12" t="s">
        <v>6</v>
      </c>
      <c r="H12" t="s">
        <v>7</v>
      </c>
    </row>
    <row r="13" spans="1:14" x14ac:dyDescent="0.3">
      <c r="F13" s="1">
        <v>3139</v>
      </c>
      <c r="G13">
        <f>F4/M4</f>
        <v>1</v>
      </c>
      <c r="H13">
        <v>1</v>
      </c>
    </row>
    <row r="14" spans="1:14" x14ac:dyDescent="0.3">
      <c r="F14" s="1">
        <v>3140</v>
      </c>
      <c r="G14">
        <f t="shared" ref="G14:G17" si="6">F5/M5</f>
        <v>7.7433689104740799E-2</v>
      </c>
      <c r="H14">
        <v>1</v>
      </c>
    </row>
    <row r="15" spans="1:14" x14ac:dyDescent="0.3">
      <c r="F15" s="1">
        <v>3141</v>
      </c>
      <c r="G15">
        <f t="shared" si="6"/>
        <v>1.0832870676749644</v>
      </c>
      <c r="H15">
        <v>1</v>
      </c>
      <c r="J15" s="3"/>
      <c r="K15" s="3"/>
      <c r="L15" s="3"/>
      <c r="M15" s="3"/>
      <c r="N15" s="3"/>
    </row>
    <row r="16" spans="1:14" x14ac:dyDescent="0.3">
      <c r="F16" s="1">
        <v>3238</v>
      </c>
      <c r="G16">
        <f t="shared" si="6"/>
        <v>0.45840601130522468</v>
      </c>
      <c r="H16">
        <v>1</v>
      </c>
      <c r="J16" s="3"/>
      <c r="K16" s="3"/>
      <c r="L16" s="3"/>
      <c r="M16" s="3"/>
      <c r="N16" s="3"/>
    </row>
    <row r="17" spans="6:14" x14ac:dyDescent="0.3">
      <c r="F17" s="1">
        <v>3239</v>
      </c>
      <c r="G17">
        <f t="shared" si="6"/>
        <v>0.89732843709428323</v>
      </c>
      <c r="H17">
        <v>1</v>
      </c>
      <c r="J17" s="3"/>
      <c r="K17" s="3"/>
      <c r="L17" s="3"/>
      <c r="M17" s="3"/>
      <c r="N17" s="3"/>
    </row>
    <row r="18" spans="6:14" x14ac:dyDescent="0.3">
      <c r="J18" s="3"/>
      <c r="K18" s="3"/>
      <c r="L18" s="3"/>
      <c r="M18" s="3"/>
      <c r="N18" s="3"/>
    </row>
  </sheetData>
  <mergeCells count="4">
    <mergeCell ref="B2:C2"/>
    <mergeCell ref="I2:J2"/>
    <mergeCell ref="B1:F1"/>
    <mergeCell ref="I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F9B23-B79E-44ED-8CC1-1C7DCDF8DCD9}">
  <dimension ref="A1:M17"/>
  <sheetViews>
    <sheetView workbookViewId="0">
      <selection activeCell="F23" sqref="F23"/>
    </sheetView>
  </sheetViews>
  <sheetFormatPr defaultRowHeight="14.4" x14ac:dyDescent="0.3"/>
  <sheetData>
    <row r="1" spans="1:13" x14ac:dyDescent="0.3">
      <c r="B1" s="4" t="s">
        <v>9</v>
      </c>
      <c r="C1" s="4"/>
      <c r="D1" s="4"/>
      <c r="E1" s="4"/>
      <c r="F1" s="4"/>
      <c r="I1" s="5" t="s">
        <v>10</v>
      </c>
      <c r="J1" s="5"/>
      <c r="K1" s="5"/>
      <c r="L1" s="5"/>
      <c r="M1" s="5"/>
    </row>
    <row r="2" spans="1:13" x14ac:dyDescent="0.3">
      <c r="B2" s="2" t="s">
        <v>0</v>
      </c>
      <c r="C2" s="2"/>
      <c r="I2" s="2" t="s">
        <v>0</v>
      </c>
      <c r="J2" s="2"/>
    </row>
    <row r="3" spans="1:13" x14ac:dyDescent="0.3">
      <c r="B3" t="s">
        <v>8</v>
      </c>
      <c r="C3" t="s">
        <v>2</v>
      </c>
      <c r="D3" t="s">
        <v>3</v>
      </c>
      <c r="E3" t="s">
        <v>4</v>
      </c>
      <c r="F3" t="s">
        <v>5</v>
      </c>
      <c r="I3" t="s">
        <v>1</v>
      </c>
      <c r="J3" t="s">
        <v>2</v>
      </c>
      <c r="K3" t="s">
        <v>3</v>
      </c>
      <c r="L3" t="s">
        <v>4</v>
      </c>
      <c r="M3" t="s">
        <v>5</v>
      </c>
    </row>
    <row r="4" spans="1:13" x14ac:dyDescent="0.3">
      <c r="A4" s="1">
        <v>3139</v>
      </c>
      <c r="B4">
        <v>22.686666666666667</v>
      </c>
      <c r="C4">
        <v>24.9</v>
      </c>
      <c r="D4">
        <f>B4-C4</f>
        <v>-2.2133333333333312</v>
      </c>
      <c r="E4">
        <f>EXP(-D4)</f>
        <v>9.1461528135360481</v>
      </c>
      <c r="F4">
        <f>E4/$E$4</f>
        <v>1</v>
      </c>
      <c r="H4" s="1">
        <v>3139</v>
      </c>
      <c r="I4">
        <v>21.703333333333333</v>
      </c>
      <c r="J4">
        <v>25.07</v>
      </c>
      <c r="K4">
        <f>I4-J4</f>
        <v>-3.3666666666666671</v>
      </c>
      <c r="L4">
        <f>EXP(-K4)</f>
        <v>28.981760002296042</v>
      </c>
      <c r="M4">
        <f>L4/$L$4</f>
        <v>1</v>
      </c>
    </row>
    <row r="5" spans="1:13" x14ac:dyDescent="0.3">
      <c r="A5" s="1">
        <v>3140</v>
      </c>
      <c r="B5">
        <v>25.566666666666663</v>
      </c>
      <c r="C5">
        <v>24.323333333333334</v>
      </c>
      <c r="D5">
        <f t="shared" ref="D5:D8" si="0">B5-C5</f>
        <v>1.2433333333333287</v>
      </c>
      <c r="E5">
        <f t="shared" ref="E5:E8" si="1">EXP(-D5)</f>
        <v>0.28842120978452007</v>
      </c>
      <c r="F5">
        <f t="shared" ref="F5:F8" si="2">E5/$E$4</f>
        <v>3.1534702695724129E-2</v>
      </c>
      <c r="H5" s="1">
        <v>3140</v>
      </c>
      <c r="I5">
        <v>21.813333333333333</v>
      </c>
      <c r="J5">
        <v>24.53</v>
      </c>
      <c r="K5">
        <f t="shared" ref="K5:K8" si="3">I5-J5</f>
        <v>-2.7166666666666686</v>
      </c>
      <c r="L5">
        <f t="shared" ref="L5:L8" si="4">EXP(-K5)</f>
        <v>15.129805412300005</v>
      </c>
      <c r="M5">
        <f t="shared" ref="M5:M8" si="5">L5/$L$4</f>
        <v>0.52204577676101682</v>
      </c>
    </row>
    <row r="6" spans="1:13" x14ac:dyDescent="0.3">
      <c r="A6" s="1">
        <v>3141</v>
      </c>
      <c r="B6">
        <v>21.563333333333333</v>
      </c>
      <c r="C6">
        <v>25.196666666666669</v>
      </c>
      <c r="D6">
        <f t="shared" si="0"/>
        <v>-3.6333333333333364</v>
      </c>
      <c r="E6">
        <f t="shared" si="1"/>
        <v>37.838735754542967</v>
      </c>
      <c r="F6">
        <f t="shared" si="2"/>
        <v>4.1371204402514143</v>
      </c>
      <c r="H6" s="1">
        <v>3141</v>
      </c>
      <c r="I6">
        <v>20</v>
      </c>
      <c r="J6">
        <v>24.650000000000002</v>
      </c>
      <c r="K6">
        <f t="shared" si="3"/>
        <v>-4.6500000000000021</v>
      </c>
      <c r="L6">
        <f t="shared" si="4"/>
        <v>104.58498557711441</v>
      </c>
      <c r="M6">
        <f t="shared" si="5"/>
        <v>3.6086485282063201</v>
      </c>
    </row>
    <row r="7" spans="1:13" x14ac:dyDescent="0.3">
      <c r="A7" s="1">
        <v>3238</v>
      </c>
      <c r="B7">
        <v>23.183333333333334</v>
      </c>
      <c r="C7">
        <v>24.356666666666666</v>
      </c>
      <c r="D7">
        <f t="shared" si="0"/>
        <v>-1.173333333333332</v>
      </c>
      <c r="E7">
        <f t="shared" si="1"/>
        <v>3.2327505338547886</v>
      </c>
      <c r="F7">
        <f t="shared" si="2"/>
        <v>0.35345468195878044</v>
      </c>
      <c r="H7" s="1">
        <v>3238</v>
      </c>
      <c r="I7">
        <v>21.23</v>
      </c>
      <c r="J7">
        <v>24.01</v>
      </c>
      <c r="K7">
        <f t="shared" si="3"/>
        <v>-2.7800000000000011</v>
      </c>
      <c r="L7">
        <f t="shared" si="4"/>
        <v>16.119020948027565</v>
      </c>
      <c r="M7">
        <f t="shared" si="5"/>
        <v>0.55617812537094213</v>
      </c>
    </row>
    <row r="8" spans="1:13" x14ac:dyDescent="0.3">
      <c r="A8" s="1">
        <v>3239</v>
      </c>
      <c r="B8">
        <v>21.453333333333333</v>
      </c>
      <c r="C8">
        <v>23.349999999999998</v>
      </c>
      <c r="D8">
        <f t="shared" si="0"/>
        <v>-1.8966666666666647</v>
      </c>
      <c r="E8">
        <f t="shared" si="1"/>
        <v>6.6636452300930875</v>
      </c>
      <c r="F8">
        <f t="shared" si="2"/>
        <v>0.7285735725113931</v>
      </c>
      <c r="H8" s="1">
        <v>3239</v>
      </c>
      <c r="I8">
        <v>21.3</v>
      </c>
      <c r="J8">
        <v>24.183333333333334</v>
      </c>
      <c r="K8">
        <f t="shared" si="3"/>
        <v>-2.8833333333333329</v>
      </c>
      <c r="L8">
        <f t="shared" si="4"/>
        <v>17.873753168451575</v>
      </c>
      <c r="M8">
        <f t="shared" si="5"/>
        <v>0.61672421436916014</v>
      </c>
    </row>
    <row r="12" spans="1:13" x14ac:dyDescent="0.3">
      <c r="G12" t="s">
        <v>6</v>
      </c>
      <c r="H12" t="s">
        <v>7</v>
      </c>
    </row>
    <row r="13" spans="1:13" x14ac:dyDescent="0.3">
      <c r="F13" s="1">
        <v>3139</v>
      </c>
      <c r="G13">
        <f>F4/M4</f>
        <v>1</v>
      </c>
      <c r="H13">
        <v>1</v>
      </c>
    </row>
    <row r="14" spans="1:13" x14ac:dyDescent="0.3">
      <c r="F14" s="1">
        <v>3140</v>
      </c>
      <c r="G14">
        <f t="shared" ref="G14:G17" si="6">F5/M5</f>
        <v>6.0406010544474052E-2</v>
      </c>
      <c r="H14">
        <v>1</v>
      </c>
    </row>
    <row r="15" spans="1:13" x14ac:dyDescent="0.3">
      <c r="F15" s="1">
        <v>3141</v>
      </c>
      <c r="G15">
        <f t="shared" si="6"/>
        <v>1.1464459361764918</v>
      </c>
      <c r="H15">
        <v>1</v>
      </c>
      <c r="J15" s="3"/>
      <c r="K15" s="3"/>
      <c r="L15" s="3"/>
      <c r="M15" s="3"/>
    </row>
    <row r="16" spans="1:13" x14ac:dyDescent="0.3">
      <c r="F16" s="1">
        <v>3238</v>
      </c>
      <c r="G16">
        <f t="shared" si="6"/>
        <v>0.63550626289562251</v>
      </c>
      <c r="H16">
        <v>1</v>
      </c>
      <c r="J16" s="3"/>
      <c r="K16" s="3"/>
      <c r="L16" s="3"/>
      <c r="M16" s="3"/>
    </row>
    <row r="17" spans="6:13" x14ac:dyDescent="0.3">
      <c r="F17" s="1">
        <v>3239</v>
      </c>
      <c r="G17">
        <f t="shared" si="6"/>
        <v>1.1813604128656474</v>
      </c>
      <c r="H17">
        <v>1</v>
      </c>
      <c r="J17" s="3"/>
      <c r="K17" s="3"/>
      <c r="L17" s="3"/>
      <c r="M17" s="3"/>
    </row>
  </sheetData>
  <mergeCells count="4">
    <mergeCell ref="B1:F1"/>
    <mergeCell ref="I1:M1"/>
    <mergeCell ref="B2:C2"/>
    <mergeCell ref="I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1EEAD-C71C-46C3-A50D-A09C728E9F99}">
  <dimension ref="A1:M17"/>
  <sheetViews>
    <sheetView workbookViewId="0">
      <selection activeCell="H21" sqref="H21"/>
    </sheetView>
  </sheetViews>
  <sheetFormatPr defaultRowHeight="14.4" x14ac:dyDescent="0.3"/>
  <sheetData>
    <row r="1" spans="1:13" x14ac:dyDescent="0.3">
      <c r="B1" s="4" t="s">
        <v>9</v>
      </c>
      <c r="C1" s="4"/>
      <c r="D1" s="4"/>
      <c r="E1" s="4"/>
      <c r="F1" s="4"/>
      <c r="I1" s="5" t="s">
        <v>10</v>
      </c>
      <c r="J1" s="5"/>
      <c r="K1" s="5"/>
      <c r="L1" s="5"/>
      <c r="M1" s="5"/>
    </row>
    <row r="2" spans="1:13" x14ac:dyDescent="0.3">
      <c r="B2" s="2" t="s">
        <v>0</v>
      </c>
      <c r="C2" s="2"/>
      <c r="I2" s="2" t="s">
        <v>0</v>
      </c>
      <c r="J2" s="2"/>
    </row>
    <row r="3" spans="1:13" x14ac:dyDescent="0.3">
      <c r="B3" t="s">
        <v>8</v>
      </c>
      <c r="C3" t="s">
        <v>2</v>
      </c>
      <c r="D3" t="s">
        <v>3</v>
      </c>
      <c r="E3" t="s">
        <v>4</v>
      </c>
      <c r="F3" t="s">
        <v>5</v>
      </c>
      <c r="I3" t="s">
        <v>1</v>
      </c>
      <c r="J3" t="s">
        <v>2</v>
      </c>
      <c r="K3" t="s">
        <v>3</v>
      </c>
      <c r="L3" t="s">
        <v>4</v>
      </c>
      <c r="M3" t="s">
        <v>5</v>
      </c>
    </row>
    <row r="4" spans="1:13" x14ac:dyDescent="0.3">
      <c r="A4" s="1">
        <v>3139</v>
      </c>
      <c r="B4">
        <v>19.93</v>
      </c>
      <c r="C4">
        <v>22.183333333333334</v>
      </c>
      <c r="D4">
        <f>B4-C4</f>
        <v>-2.2533333333333339</v>
      </c>
      <c r="E4">
        <f>EXP(-D4)</f>
        <v>9.519414390738369</v>
      </c>
      <c r="F4">
        <f>E4/$E$4</f>
        <v>1</v>
      </c>
      <c r="H4" s="1">
        <v>3139</v>
      </c>
      <c r="I4">
        <v>17.896666666666665</v>
      </c>
      <c r="J4">
        <v>19.896666666666665</v>
      </c>
      <c r="K4">
        <f>I4-J4</f>
        <v>-2</v>
      </c>
      <c r="L4">
        <f>EXP(-K4)</f>
        <v>7.3890560989306504</v>
      </c>
      <c r="M4">
        <f>L4/$L$4</f>
        <v>1</v>
      </c>
    </row>
    <row r="5" spans="1:13" x14ac:dyDescent="0.3">
      <c r="A5" s="1">
        <v>3140</v>
      </c>
      <c r="B5">
        <v>24.223333333333329</v>
      </c>
      <c r="C5">
        <v>21.856666666666666</v>
      </c>
      <c r="D5">
        <f t="shared" ref="D5:D8" si="0">B5-C5</f>
        <v>2.3666666666666636</v>
      </c>
      <c r="E5">
        <f t="shared" ref="E5:E8" si="1">EXP(-D5)</f>
        <v>9.3792848613876545E-2</v>
      </c>
      <c r="F5">
        <f t="shared" ref="F5:F8" si="2">E5/$E$4</f>
        <v>9.8527960611872831E-3</v>
      </c>
      <c r="H5" s="1">
        <v>3140</v>
      </c>
      <c r="I5">
        <v>19.096666666666668</v>
      </c>
      <c r="J5">
        <v>20.003333333333334</v>
      </c>
      <c r="K5">
        <f t="shared" ref="K5:K8" si="3">I5-J5</f>
        <v>-0.90666666666666629</v>
      </c>
      <c r="L5">
        <f t="shared" ref="L5:L8" si="4">EXP(-K5)</f>
        <v>2.4760552447428319</v>
      </c>
      <c r="M5">
        <f t="shared" ref="M5:M8" si="5">L5/$L$4</f>
        <v>0.33509763785677149</v>
      </c>
    </row>
    <row r="6" spans="1:13" x14ac:dyDescent="0.3">
      <c r="A6" s="1">
        <v>3141</v>
      </c>
      <c r="B6">
        <v>18.63</v>
      </c>
      <c r="C6">
        <v>21.343333333333334</v>
      </c>
      <c r="D6">
        <f t="shared" si="0"/>
        <v>-2.7133333333333347</v>
      </c>
      <c r="E6">
        <f t="shared" si="1"/>
        <v>15.079456688750758</v>
      </c>
      <c r="F6">
        <f t="shared" si="2"/>
        <v>1.5840739849944832</v>
      </c>
      <c r="H6" s="1">
        <v>3141</v>
      </c>
      <c r="I6">
        <v>17.545000000000002</v>
      </c>
      <c r="J6">
        <v>19.975000000000001</v>
      </c>
      <c r="K6">
        <f t="shared" si="3"/>
        <v>-2.4299999999999997</v>
      </c>
      <c r="L6">
        <f t="shared" si="4"/>
        <v>11.358882080001454</v>
      </c>
      <c r="M6">
        <f t="shared" si="5"/>
        <v>1.537257523548281</v>
      </c>
    </row>
    <row r="7" spans="1:13" x14ac:dyDescent="0.3">
      <c r="A7" s="1">
        <v>3238</v>
      </c>
      <c r="B7">
        <v>19.943333333333332</v>
      </c>
      <c r="C7">
        <v>21.526666666666667</v>
      </c>
      <c r="D7">
        <f t="shared" si="0"/>
        <v>-1.5833333333333357</v>
      </c>
      <c r="E7">
        <f t="shared" si="1"/>
        <v>4.8711659992454859</v>
      </c>
      <c r="F7">
        <f t="shared" si="2"/>
        <v>0.51170857778654344</v>
      </c>
      <c r="H7" s="1">
        <v>3238</v>
      </c>
      <c r="I7">
        <v>17.793333333333333</v>
      </c>
      <c r="J7">
        <v>20.010000000000002</v>
      </c>
      <c r="K7">
        <f t="shared" si="3"/>
        <v>-2.2166666666666686</v>
      </c>
      <c r="L7">
        <f t="shared" si="4"/>
        <v>9.1766908580460935</v>
      </c>
      <c r="M7">
        <f t="shared" si="5"/>
        <v>1.2419300564485023</v>
      </c>
    </row>
    <row r="8" spans="1:13" x14ac:dyDescent="0.3">
      <c r="A8" s="1">
        <v>3239</v>
      </c>
      <c r="B8">
        <v>18.419999999999998</v>
      </c>
      <c r="C8">
        <v>21.2</v>
      </c>
      <c r="D8">
        <f t="shared" si="0"/>
        <v>-2.7800000000000011</v>
      </c>
      <c r="E8">
        <f t="shared" si="1"/>
        <v>16.119020948027565</v>
      </c>
      <c r="F8">
        <f t="shared" si="2"/>
        <v>1.6932786289574795</v>
      </c>
      <c r="H8" s="1">
        <v>3239</v>
      </c>
      <c r="I8">
        <v>16.795000000000002</v>
      </c>
      <c r="J8">
        <v>19.259999999999998</v>
      </c>
      <c r="K8">
        <f t="shared" si="3"/>
        <v>-2.4649999999999963</v>
      </c>
      <c r="L8">
        <f t="shared" si="4"/>
        <v>11.763482151980323</v>
      </c>
      <c r="M8">
        <f t="shared" si="5"/>
        <v>1.5920141888870951</v>
      </c>
    </row>
    <row r="12" spans="1:13" x14ac:dyDescent="0.3">
      <c r="G12" t="s">
        <v>6</v>
      </c>
      <c r="H12" t="s">
        <v>7</v>
      </c>
    </row>
    <row r="13" spans="1:13" x14ac:dyDescent="0.3">
      <c r="F13" s="1">
        <v>3139</v>
      </c>
      <c r="G13">
        <f>F4/M4</f>
        <v>1</v>
      </c>
      <c r="H13">
        <v>1</v>
      </c>
    </row>
    <row r="14" spans="1:13" x14ac:dyDescent="0.3">
      <c r="F14" s="1">
        <v>3140</v>
      </c>
      <c r="G14">
        <f t="shared" ref="G14:G17" si="6">F5/M5</f>
        <v>2.9402761906064515E-2</v>
      </c>
      <c r="H14">
        <v>1</v>
      </c>
    </row>
    <row r="15" spans="1:13" x14ac:dyDescent="0.3">
      <c r="F15" s="1">
        <v>3141</v>
      </c>
      <c r="G15">
        <f t="shared" si="6"/>
        <v>1.030454533953518</v>
      </c>
      <c r="H15">
        <v>1</v>
      </c>
      <c r="J15" s="3"/>
      <c r="K15" s="3"/>
      <c r="L15" s="3"/>
      <c r="M15" s="3"/>
    </row>
    <row r="16" spans="1:13" x14ac:dyDescent="0.3">
      <c r="F16" s="1">
        <v>3238</v>
      </c>
      <c r="G16">
        <f t="shared" si="6"/>
        <v>0.41202688921939451</v>
      </c>
      <c r="H16">
        <v>1</v>
      </c>
      <c r="J16" s="3"/>
      <c r="K16" s="3"/>
      <c r="L16" s="3"/>
      <c r="M16" s="3"/>
    </row>
    <row r="17" spans="6:13" x14ac:dyDescent="0.3">
      <c r="F17" s="1">
        <v>3239</v>
      </c>
      <c r="G17">
        <f t="shared" si="6"/>
        <v>1.0636077497155811</v>
      </c>
      <c r="H17">
        <v>1</v>
      </c>
      <c r="J17" s="3"/>
      <c r="K17" s="3"/>
      <c r="L17" s="3"/>
      <c r="M17" s="3"/>
    </row>
  </sheetData>
  <mergeCells count="4">
    <mergeCell ref="B1:F1"/>
    <mergeCell ref="I1:M1"/>
    <mergeCell ref="B2:C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replicate_1</vt:lpstr>
      <vt:lpstr>replicate_2</vt:lpstr>
      <vt:lpstr>replicate_3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</dc:creator>
  <cp:lastModifiedBy>Sri</cp:lastModifiedBy>
  <dcterms:created xsi:type="dcterms:W3CDTF">2024-09-19T11:31:05Z</dcterms:created>
  <dcterms:modified xsi:type="dcterms:W3CDTF">2024-09-19T11:45:03Z</dcterms:modified>
</cp:coreProperties>
</file>