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Sankaranarayanan\TECAN\TRIBE-proteinlevelmeasurement with gfp\20211006_khd4TRIBE\"/>
    </mc:Choice>
  </mc:AlternateContent>
  <bookViews>
    <workbookView xWindow="-25305" yWindow="285" windowWidth="25410" windowHeight="15375" firstSheet="2" activeTab="8"/>
  </bookViews>
  <sheets>
    <sheet name="20211006_khd4" sheetId="1" r:id="rId1"/>
    <sheet name="20211021_khd4" sheetId="2" r:id="rId2"/>
    <sheet name="20211010_khd4" sheetId="3" r:id="rId3"/>
    <sheet name="cumulative" sheetId="7" r:id="rId4"/>
    <sheet name="20211007_rrm4" sheetId="4" r:id="rId5"/>
    <sheet name="20211014_rrm4" sheetId="5" r:id="rId6"/>
    <sheet name="20211021_rrm4" sheetId="6" r:id="rId7"/>
    <sheet name="20211029_rrm4" sheetId="8" r:id="rId8"/>
    <sheet name="cumulative_rrm4" sheetId="9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8" l="1"/>
  <c r="M16" i="8"/>
  <c r="L16" i="8"/>
  <c r="K16" i="8"/>
  <c r="K17" i="8" s="1"/>
  <c r="J16" i="8"/>
  <c r="I16" i="8"/>
  <c r="I17" i="8" s="1"/>
  <c r="H16" i="8"/>
  <c r="G16" i="8"/>
  <c r="F16" i="8"/>
  <c r="E16" i="8"/>
  <c r="D16" i="8"/>
  <c r="D17" i="8" s="1"/>
  <c r="C16" i="8"/>
  <c r="C17" i="8" s="1"/>
  <c r="B16" i="8"/>
  <c r="N6" i="8"/>
  <c r="M6" i="8"/>
  <c r="L6" i="8"/>
  <c r="K6" i="8"/>
  <c r="J6" i="8"/>
  <c r="I6" i="8"/>
  <c r="H6" i="8"/>
  <c r="G6" i="8"/>
  <c r="F6" i="8"/>
  <c r="E6" i="8"/>
  <c r="D6" i="8"/>
  <c r="C6" i="8"/>
  <c r="B6" i="8"/>
  <c r="B7" i="8" s="1"/>
  <c r="N16" i="6"/>
  <c r="M16" i="6"/>
  <c r="L16" i="6"/>
  <c r="L17" i="6" s="1"/>
  <c r="K16" i="6"/>
  <c r="K17" i="6" s="1"/>
  <c r="J16" i="6"/>
  <c r="I16" i="6"/>
  <c r="I17" i="6" s="1"/>
  <c r="H16" i="6"/>
  <c r="G16" i="6"/>
  <c r="F16" i="6"/>
  <c r="E16" i="6"/>
  <c r="E17" i="6" s="1"/>
  <c r="D16" i="6"/>
  <c r="D17" i="6" s="1"/>
  <c r="C16" i="6"/>
  <c r="C17" i="6" s="1"/>
  <c r="B16" i="6"/>
  <c r="G7" i="6"/>
  <c r="N6" i="6"/>
  <c r="M6" i="6"/>
  <c r="L6" i="6"/>
  <c r="L7" i="6" s="1"/>
  <c r="K6" i="6"/>
  <c r="K7" i="6" s="1"/>
  <c r="J6" i="6"/>
  <c r="I6" i="6"/>
  <c r="H6" i="6"/>
  <c r="H7" i="6" s="1"/>
  <c r="G6" i="6"/>
  <c r="F6" i="6"/>
  <c r="E6" i="6"/>
  <c r="D6" i="6"/>
  <c r="D7" i="6" s="1"/>
  <c r="C6" i="6"/>
  <c r="C7" i="6" s="1"/>
  <c r="B6" i="6"/>
  <c r="B7" i="6" s="1"/>
  <c r="M17" i="5"/>
  <c r="N16" i="5"/>
  <c r="N17" i="5" s="1"/>
  <c r="M16" i="5"/>
  <c r="L16" i="5"/>
  <c r="L17" i="5" s="1"/>
  <c r="K16" i="5"/>
  <c r="K17" i="5" s="1"/>
  <c r="J16" i="5"/>
  <c r="I16" i="5"/>
  <c r="I17" i="5" s="1"/>
  <c r="H16" i="5"/>
  <c r="G16" i="5"/>
  <c r="F16" i="5"/>
  <c r="E16" i="5"/>
  <c r="E17" i="5" s="1"/>
  <c r="D16" i="5"/>
  <c r="D17" i="5" s="1"/>
  <c r="C16" i="5"/>
  <c r="C17" i="5" s="1"/>
  <c r="B16" i="5"/>
  <c r="K7" i="5"/>
  <c r="N6" i="5"/>
  <c r="M6" i="5"/>
  <c r="M7" i="5" s="1"/>
  <c r="L6" i="5"/>
  <c r="K6" i="5"/>
  <c r="J6" i="5"/>
  <c r="I6" i="5"/>
  <c r="I7" i="5" s="1"/>
  <c r="H6" i="5"/>
  <c r="G6" i="5"/>
  <c r="G7" i="5" s="1"/>
  <c r="F6" i="5"/>
  <c r="E6" i="5"/>
  <c r="E7" i="5" s="1"/>
  <c r="D6" i="5"/>
  <c r="C6" i="5"/>
  <c r="C7" i="5" s="1"/>
  <c r="B6" i="5"/>
  <c r="B7" i="5" s="1"/>
  <c r="N16" i="4"/>
  <c r="N17" i="4" s="1"/>
  <c r="M16" i="4"/>
  <c r="M17" i="4" s="1"/>
  <c r="L16" i="4"/>
  <c r="L17" i="4" s="1"/>
  <c r="K16" i="4"/>
  <c r="K17" i="4" s="1"/>
  <c r="J16" i="4"/>
  <c r="I16" i="4"/>
  <c r="I17" i="4" s="1"/>
  <c r="H16" i="4"/>
  <c r="G16" i="4"/>
  <c r="F16" i="4"/>
  <c r="F17" i="4" s="1"/>
  <c r="E16" i="4"/>
  <c r="E17" i="4" s="1"/>
  <c r="D16" i="4"/>
  <c r="D17" i="4" s="1"/>
  <c r="C16" i="4"/>
  <c r="C17" i="4" s="1"/>
  <c r="B16" i="4"/>
  <c r="N6" i="4"/>
  <c r="M6" i="4"/>
  <c r="L6" i="4"/>
  <c r="K6" i="4"/>
  <c r="K7" i="4" s="1"/>
  <c r="J6" i="4"/>
  <c r="I6" i="4"/>
  <c r="H6" i="4"/>
  <c r="G6" i="4"/>
  <c r="G7" i="4" s="1"/>
  <c r="F6" i="4"/>
  <c r="E6" i="4"/>
  <c r="D6" i="4"/>
  <c r="C6" i="4"/>
  <c r="C7" i="4" s="1"/>
  <c r="B6" i="4"/>
  <c r="B7" i="4" s="1"/>
  <c r="N16" i="3"/>
  <c r="N17" i="3" s="1"/>
  <c r="M16" i="3"/>
  <c r="L16" i="3"/>
  <c r="L17" i="3" s="1"/>
  <c r="K16" i="3"/>
  <c r="K17" i="3" s="1"/>
  <c r="J16" i="3"/>
  <c r="I16" i="3"/>
  <c r="I17" i="3" s="1"/>
  <c r="H16" i="3"/>
  <c r="G16" i="3"/>
  <c r="G17" i="3" s="1"/>
  <c r="F16" i="3"/>
  <c r="F17" i="3" s="1"/>
  <c r="E16" i="3"/>
  <c r="D16" i="3"/>
  <c r="D17" i="3" s="1"/>
  <c r="C16" i="3"/>
  <c r="C17" i="3" s="1"/>
  <c r="B16" i="3"/>
  <c r="K7" i="3"/>
  <c r="N6" i="3"/>
  <c r="M6" i="3"/>
  <c r="M7" i="3" s="1"/>
  <c r="L6" i="3"/>
  <c r="K6" i="3"/>
  <c r="J6" i="3"/>
  <c r="I6" i="3"/>
  <c r="I7" i="3" s="1"/>
  <c r="H6" i="3"/>
  <c r="G6" i="3"/>
  <c r="G7" i="3" s="1"/>
  <c r="F6" i="3"/>
  <c r="E6" i="3"/>
  <c r="E7" i="3" s="1"/>
  <c r="D6" i="3"/>
  <c r="C6" i="3"/>
  <c r="C7" i="3" s="1"/>
  <c r="B6" i="3"/>
  <c r="B7" i="3" s="1"/>
  <c r="N16" i="2"/>
  <c r="M16" i="2"/>
  <c r="L16" i="2"/>
  <c r="L17" i="2" s="1"/>
  <c r="K16" i="2"/>
  <c r="J16" i="2"/>
  <c r="I16" i="2"/>
  <c r="I17" i="2" s="1"/>
  <c r="H16" i="2"/>
  <c r="G16" i="2"/>
  <c r="G17" i="2" s="1"/>
  <c r="F16" i="2"/>
  <c r="E16" i="2"/>
  <c r="D16" i="2"/>
  <c r="D17" i="2" s="1"/>
  <c r="C16" i="2"/>
  <c r="C17" i="2" s="1"/>
  <c r="B16" i="2"/>
  <c r="N6" i="2"/>
  <c r="M6" i="2"/>
  <c r="L6" i="2"/>
  <c r="K6" i="2"/>
  <c r="J6" i="2"/>
  <c r="I6" i="2"/>
  <c r="H6" i="2"/>
  <c r="G6" i="2"/>
  <c r="G7" i="2" s="1"/>
  <c r="F6" i="2"/>
  <c r="E6" i="2"/>
  <c r="D6" i="2"/>
  <c r="C6" i="2"/>
  <c r="C7" i="2" s="1"/>
  <c r="B6" i="2"/>
  <c r="B7" i="2" s="1"/>
  <c r="E17" i="1"/>
  <c r="C17" i="1"/>
  <c r="D17" i="1"/>
  <c r="G17" i="1"/>
  <c r="H17" i="1"/>
  <c r="F17" i="1"/>
  <c r="K17" i="1"/>
  <c r="L17" i="1"/>
  <c r="M17" i="1"/>
  <c r="N17" i="1"/>
  <c r="I1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N6" i="1"/>
  <c r="M6" i="1"/>
  <c r="L6" i="1"/>
  <c r="K6" i="1"/>
  <c r="J6" i="1"/>
  <c r="I6" i="1"/>
  <c r="H6" i="1"/>
  <c r="G6" i="1"/>
  <c r="F6" i="1"/>
  <c r="E6" i="1"/>
  <c r="D6" i="1"/>
  <c r="C6" i="1"/>
  <c r="B6" i="1"/>
  <c r="B7" i="1" s="1"/>
  <c r="L17" i="8" l="1"/>
  <c r="L18" i="8" s="1"/>
  <c r="L19" i="8" s="1"/>
  <c r="E17" i="8"/>
  <c r="M17" i="8"/>
  <c r="H17" i="8"/>
  <c r="F17" i="8"/>
  <c r="F18" i="8" s="1"/>
  <c r="N17" i="8"/>
  <c r="G17" i="8"/>
  <c r="F7" i="8"/>
  <c r="C7" i="8"/>
  <c r="G7" i="8"/>
  <c r="G18" i="8" s="1"/>
  <c r="K7" i="8"/>
  <c r="K18" i="8" s="1"/>
  <c r="K19" i="8" s="1"/>
  <c r="K20" i="8" s="1"/>
  <c r="K21" i="8" s="1"/>
  <c r="J7" i="8"/>
  <c r="D7" i="8"/>
  <c r="H7" i="8"/>
  <c r="H18" i="8" s="1"/>
  <c r="L7" i="8"/>
  <c r="E7" i="8"/>
  <c r="I7" i="8"/>
  <c r="M7" i="8"/>
  <c r="M18" i="8" s="1"/>
  <c r="M19" i="8" s="1"/>
  <c r="N7" i="8"/>
  <c r="M18" i="1"/>
  <c r="M19" i="1" s="1"/>
  <c r="M20" i="1" s="1"/>
  <c r="M21" i="1" s="1"/>
  <c r="M17" i="6"/>
  <c r="M18" i="6" s="1"/>
  <c r="M19" i="6" s="1"/>
  <c r="H17" i="6"/>
  <c r="F17" i="6"/>
  <c r="N17" i="6"/>
  <c r="G17" i="6"/>
  <c r="G18" i="6" s="1"/>
  <c r="E7" i="6"/>
  <c r="I7" i="6"/>
  <c r="M7" i="6"/>
  <c r="F7" i="6"/>
  <c r="J7" i="6"/>
  <c r="N7" i="6"/>
  <c r="K18" i="6"/>
  <c r="K19" i="6" s="1"/>
  <c r="K20" i="6" s="1"/>
  <c r="K21" i="6" s="1"/>
  <c r="E18" i="6"/>
  <c r="L18" i="6"/>
  <c r="L19" i="6" s="1"/>
  <c r="H18" i="6"/>
  <c r="F17" i="5"/>
  <c r="G17" i="5"/>
  <c r="G18" i="5" s="1"/>
  <c r="H17" i="5"/>
  <c r="F7" i="5"/>
  <c r="F18" i="5" s="1"/>
  <c r="J7" i="5"/>
  <c r="N7" i="5"/>
  <c r="N18" i="5" s="1"/>
  <c r="N19" i="5" s="1"/>
  <c r="E18" i="5"/>
  <c r="K18" i="5"/>
  <c r="K19" i="5" s="1"/>
  <c r="K20" i="5" s="1"/>
  <c r="K21" i="5" s="1"/>
  <c r="D7" i="5"/>
  <c r="H7" i="5"/>
  <c r="L7" i="5"/>
  <c r="L18" i="5" s="1"/>
  <c r="L19" i="5" s="1"/>
  <c r="M18" i="5"/>
  <c r="M19" i="5" s="1"/>
  <c r="M20" i="5" s="1"/>
  <c r="M21" i="5" s="1"/>
  <c r="G17" i="4"/>
  <c r="G18" i="4" s="1"/>
  <c r="H17" i="4"/>
  <c r="J7" i="4"/>
  <c r="K18" i="4"/>
  <c r="K19" i="4" s="1"/>
  <c r="K20" i="4" s="1"/>
  <c r="K21" i="4" s="1"/>
  <c r="N7" i="4"/>
  <c r="N18" i="4" s="1"/>
  <c r="N19" i="4" s="1"/>
  <c r="D7" i="4"/>
  <c r="H7" i="4"/>
  <c r="L7" i="4"/>
  <c r="L18" i="4" s="1"/>
  <c r="L19" i="4" s="1"/>
  <c r="F7" i="4"/>
  <c r="E7" i="4"/>
  <c r="E18" i="4" s="1"/>
  <c r="I7" i="4"/>
  <c r="M7" i="4"/>
  <c r="M18" i="4" s="1"/>
  <c r="M19" i="4" s="1"/>
  <c r="M20" i="4" s="1"/>
  <c r="M21" i="4" s="1"/>
  <c r="F18" i="4"/>
  <c r="H18" i="4"/>
  <c r="H17" i="3"/>
  <c r="E17" i="3"/>
  <c r="M17" i="3"/>
  <c r="M18" i="3" s="1"/>
  <c r="M19" i="3" s="1"/>
  <c r="F7" i="3"/>
  <c r="J7" i="3"/>
  <c r="N7" i="3"/>
  <c r="N18" i="3" s="1"/>
  <c r="N19" i="3" s="1"/>
  <c r="N20" i="3" s="1"/>
  <c r="N21" i="3" s="1"/>
  <c r="G18" i="3"/>
  <c r="K18" i="3"/>
  <c r="K19" i="3" s="1"/>
  <c r="K20" i="3" s="1"/>
  <c r="K21" i="3" s="1"/>
  <c r="D7" i="3"/>
  <c r="H7" i="3"/>
  <c r="L7" i="3"/>
  <c r="L18" i="3" s="1"/>
  <c r="L19" i="3" s="1"/>
  <c r="F18" i="3"/>
  <c r="E18" i="3"/>
  <c r="H17" i="2"/>
  <c r="E17" i="2"/>
  <c r="M17" i="2"/>
  <c r="F17" i="2"/>
  <c r="F18" i="2" s="1"/>
  <c r="N17" i="2"/>
  <c r="D7" i="2"/>
  <c r="L7" i="2"/>
  <c r="L18" i="2" s="1"/>
  <c r="L19" i="2" s="1"/>
  <c r="H7" i="2"/>
  <c r="H18" i="2" s="1"/>
  <c r="G18" i="2"/>
  <c r="F7" i="2"/>
  <c r="J7" i="2"/>
  <c r="N7" i="2"/>
  <c r="N18" i="2" s="1"/>
  <c r="N19" i="2" s="1"/>
  <c r="K7" i="2"/>
  <c r="E7" i="2"/>
  <c r="E18" i="2" s="1"/>
  <c r="I7" i="2"/>
  <c r="M7" i="2"/>
  <c r="K17" i="2"/>
  <c r="L7" i="1"/>
  <c r="L18" i="1" s="1"/>
  <c r="L19" i="1" s="1"/>
  <c r="L20" i="1" s="1"/>
  <c r="L21" i="1" s="1"/>
  <c r="E7" i="1"/>
  <c r="E18" i="1" s="1"/>
  <c r="I7" i="1"/>
  <c r="M7" i="1"/>
  <c r="F7" i="1"/>
  <c r="F18" i="1" s="1"/>
  <c r="D7" i="1"/>
  <c r="K7" i="1"/>
  <c r="K18" i="1" s="1"/>
  <c r="K19" i="1" s="1"/>
  <c r="K20" i="1" s="1"/>
  <c r="K21" i="1" s="1"/>
  <c r="C7" i="1"/>
  <c r="N7" i="1"/>
  <c r="N18" i="1" s="1"/>
  <c r="N19" i="1" s="1"/>
  <c r="N20" i="1" s="1"/>
  <c r="N21" i="1" s="1"/>
  <c r="H7" i="1"/>
  <c r="H18" i="1" s="1"/>
  <c r="G7" i="1"/>
  <c r="G18" i="1" s="1"/>
  <c r="J7" i="1"/>
  <c r="E18" i="8" l="1"/>
  <c r="N18" i="8"/>
  <c r="N19" i="8" s="1"/>
  <c r="N20" i="8" s="1"/>
  <c r="N21" i="8" s="1"/>
  <c r="M20" i="8"/>
  <c r="M21" i="8" s="1"/>
  <c r="L20" i="8"/>
  <c r="L21" i="8" s="1"/>
  <c r="H18" i="5"/>
  <c r="F18" i="6"/>
  <c r="L20" i="3"/>
  <c r="L21" i="3" s="1"/>
  <c r="M20" i="3"/>
  <c r="M21" i="3" s="1"/>
  <c r="N18" i="6"/>
  <c r="N19" i="6" s="1"/>
  <c r="N20" i="6" s="1"/>
  <c r="N21" i="6" s="1"/>
  <c r="L20" i="6"/>
  <c r="L21" i="6" s="1"/>
  <c r="M20" i="6"/>
  <c r="M21" i="6" s="1"/>
  <c r="L20" i="5"/>
  <c r="L21" i="5" s="1"/>
  <c r="N20" i="5"/>
  <c r="N21" i="5" s="1"/>
  <c r="L20" i="4"/>
  <c r="L21" i="4" s="1"/>
  <c r="N20" i="4"/>
  <c r="N21" i="4" s="1"/>
  <c r="H18" i="3"/>
  <c r="M18" i="2"/>
  <c r="M19" i="2" s="1"/>
  <c r="K18" i="2"/>
  <c r="K19" i="2" s="1"/>
  <c r="K20" i="2" s="1"/>
  <c r="K21" i="2" s="1"/>
  <c r="N20" i="2"/>
  <c r="N21" i="2" s="1"/>
  <c r="L20" i="2" l="1"/>
  <c r="L21" i="2" s="1"/>
  <c r="M20" i="2"/>
  <c r="M21" i="2" s="1"/>
</calcChain>
</file>

<file path=xl/sharedStrings.xml><?xml version="1.0" encoding="utf-8"?>
<sst xmlns="http://schemas.openxmlformats.org/spreadsheetml/2006/main" count="169" uniqueCount="20">
  <si>
    <t>Glucose</t>
  </si>
  <si>
    <t>Arabinose</t>
  </si>
  <si>
    <t>OD600</t>
  </si>
  <si>
    <t>Blank</t>
  </si>
  <si>
    <t>khd4D</t>
  </si>
  <si>
    <t>AB33</t>
  </si>
  <si>
    <t>GFP</t>
  </si>
  <si>
    <t>Pcrg20-GFP</t>
  </si>
  <si>
    <t>GFP/OD600</t>
  </si>
  <si>
    <t>normalize to 100</t>
  </si>
  <si>
    <t>rrm4D</t>
  </si>
  <si>
    <t>Do not use this data-mistake while shifting cells</t>
  </si>
  <si>
    <t>Khd4-gfp</t>
  </si>
  <si>
    <t>Khd4-ada-gfp</t>
  </si>
  <si>
    <t>Kat-ada-gfp</t>
  </si>
  <si>
    <t>#1</t>
  </si>
  <si>
    <t>#2</t>
  </si>
  <si>
    <t>#3</t>
  </si>
  <si>
    <t>Rrm4-gfp</t>
  </si>
  <si>
    <t>Rrm4-ada-gfp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</si>
</sst>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4" borderId="0"/>
    <xf numFmtId="0" fontId="2" fillId="5" borderId="0"/>
    <xf numFmtId="0" fontId="2" fillId="6" borderId="0"/>
    <xf numFmtId="0" fontId="2" fillId="7" borderId="0"/>
    <xf numFmtId="0" fontId="2" fillId="8" borderId="0"/>
    <xf numFmtId="0" fontId="2" fillId="9" borderId="0"/>
    <xf numFmtId="0" fontId="2" fillId="10" borderId="0"/>
  </cellStyleXfs>
  <cellXfs count="35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1" xfId="0" applyFill="1" applyBorder="1"/>
    <xf numFmtId="0" fontId="0" fillId="3" borderId="2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K21" sqref="K21:N21"/>
    </sheetView>
  </sheetViews>
  <sheetFormatPr defaultRowHeight="15" x14ac:dyDescent="0.25"/>
  <cols>
    <col min="11" max="11" width="11.85546875" customWidth="1"/>
  </cols>
  <sheetData>
    <row r="1" spans="1:14" x14ac:dyDescent="0.25">
      <c r="C1" s="31" t="s">
        <v>0</v>
      </c>
      <c r="D1" s="32"/>
      <c r="E1" s="32"/>
      <c r="F1" s="32"/>
      <c r="G1" s="32"/>
      <c r="H1" s="32"/>
      <c r="I1" s="33" t="s">
        <v>1</v>
      </c>
      <c r="J1" s="34"/>
      <c r="K1" s="34"/>
      <c r="L1" s="34"/>
      <c r="M1" s="34"/>
      <c r="N1" s="34"/>
    </row>
    <row r="2" spans="1:14" x14ac:dyDescent="0.25">
      <c r="A2" t="s">
        <v>2</v>
      </c>
      <c r="B2" t="s">
        <v>3</v>
      </c>
      <c r="C2" s="1" t="s">
        <v>5</v>
      </c>
      <c r="D2" s="2" t="s">
        <v>4</v>
      </c>
      <c r="E2" s="2" t="s">
        <v>7</v>
      </c>
      <c r="F2" s="2">
        <v>2988</v>
      </c>
      <c r="G2" s="2">
        <v>2989</v>
      </c>
      <c r="H2" s="2">
        <v>3083</v>
      </c>
      <c r="I2" s="3" t="s">
        <v>5</v>
      </c>
      <c r="J2" s="4" t="s">
        <v>4</v>
      </c>
      <c r="K2" s="4" t="s">
        <v>7</v>
      </c>
      <c r="L2" s="4">
        <v>2988</v>
      </c>
      <c r="M2" s="4">
        <v>2989</v>
      </c>
      <c r="N2" s="4">
        <v>3083</v>
      </c>
    </row>
    <row r="3" spans="1:14" x14ac:dyDescent="0.25">
      <c r="B3" s="5">
        <v>4.6599999070167542E-2</v>
      </c>
      <c r="C3" s="6">
        <v>0.16329999268054962</v>
      </c>
      <c r="D3" s="6">
        <v>0.14480000734329224</v>
      </c>
      <c r="E3" s="6">
        <v>0.13770000636577606</v>
      </c>
      <c r="F3" s="6">
        <v>0.20290000736713409</v>
      </c>
      <c r="G3" s="6">
        <v>0.16500000655651093</v>
      </c>
      <c r="H3" s="6">
        <v>0.1687999963760376</v>
      </c>
      <c r="I3" s="6">
        <v>0.24310000240802765</v>
      </c>
      <c r="J3" s="6">
        <v>0.21439999341964722</v>
      </c>
      <c r="K3" s="6">
        <v>0.15950000286102295</v>
      </c>
      <c r="L3" s="6">
        <v>0.20829999446868896</v>
      </c>
      <c r="M3" s="6">
        <v>0.21889999508857727</v>
      </c>
      <c r="N3" s="6">
        <v>0.17919999361038208</v>
      </c>
    </row>
    <row r="4" spans="1:14" x14ac:dyDescent="0.25">
      <c r="B4" s="5">
        <v>5.8100000023841858E-2</v>
      </c>
      <c r="C4" s="6">
        <v>0.18979999423027039</v>
      </c>
      <c r="D4" s="6">
        <v>0.14180000126361847</v>
      </c>
      <c r="E4" s="6">
        <v>0.13779999315738678</v>
      </c>
      <c r="F4" s="6">
        <v>0.19979999959468842</v>
      </c>
      <c r="G4" s="6">
        <v>0.16990000009536743</v>
      </c>
      <c r="H4" s="6">
        <v>0.18680000305175781</v>
      </c>
      <c r="I4" s="6">
        <v>0.2492000013589859</v>
      </c>
      <c r="J4" s="6">
        <v>0.20839999616146088</v>
      </c>
      <c r="K4" s="6">
        <v>0.17829999327659607</v>
      </c>
      <c r="L4" s="6">
        <v>0.20730000734329224</v>
      </c>
      <c r="M4" s="6">
        <v>0.23839999735355377</v>
      </c>
      <c r="N4" s="6">
        <v>0.18459999561309814</v>
      </c>
    </row>
    <row r="5" spans="1:14" x14ac:dyDescent="0.25">
      <c r="B5" s="5">
        <v>5.8400001376867294E-2</v>
      </c>
      <c r="C5" s="6">
        <v>0.26789999008178711</v>
      </c>
      <c r="D5" s="6">
        <v>0.17260000109672546</v>
      </c>
      <c r="E5" s="6">
        <v>0.14620000123977661</v>
      </c>
      <c r="F5" s="6">
        <v>0.21189999580383301</v>
      </c>
      <c r="G5" s="6">
        <v>0.18070000410079956</v>
      </c>
      <c r="H5" s="6">
        <v>0.15479999780654907</v>
      </c>
      <c r="I5" s="6">
        <v>0.25990000367164612</v>
      </c>
      <c r="J5" s="6">
        <v>0.20329999923706055</v>
      </c>
      <c r="K5" s="6">
        <v>0.17389999330043793</v>
      </c>
      <c r="L5" s="6">
        <v>0.22290000319480896</v>
      </c>
      <c r="M5" s="6">
        <v>0.2362000048160553</v>
      </c>
      <c r="N5" s="6">
        <v>0.17949999868869781</v>
      </c>
    </row>
    <row r="6" spans="1:14" x14ac:dyDescent="0.25">
      <c r="B6">
        <f>AVERAGE(B3:B5)</f>
        <v>5.4366666823625565E-2</v>
      </c>
      <c r="C6">
        <f t="shared" ref="C6:N6" si="0">AVERAGE(C3:C5)</f>
        <v>0.20699999233086905</v>
      </c>
      <c r="D6">
        <f t="shared" si="0"/>
        <v>0.15306666990121207</v>
      </c>
      <c r="E6">
        <f t="shared" si="0"/>
        <v>0.14056666692097983</v>
      </c>
      <c r="F6">
        <f t="shared" si="0"/>
        <v>0.20486666758855185</v>
      </c>
      <c r="G6">
        <f t="shared" si="0"/>
        <v>0.17186667025089264</v>
      </c>
      <c r="H6">
        <f t="shared" si="0"/>
        <v>0.17013333241144815</v>
      </c>
      <c r="I6">
        <f t="shared" si="0"/>
        <v>0.25073333581288654</v>
      </c>
      <c r="J6">
        <f t="shared" si="0"/>
        <v>0.20869999627272287</v>
      </c>
      <c r="K6">
        <f t="shared" si="0"/>
        <v>0.17056666314601898</v>
      </c>
      <c r="L6">
        <f t="shared" si="0"/>
        <v>0.2128333350022634</v>
      </c>
      <c r="M6">
        <f t="shared" si="0"/>
        <v>0.23116666575272879</v>
      </c>
      <c r="N6">
        <f t="shared" si="0"/>
        <v>0.18109999597072601</v>
      </c>
    </row>
    <row r="7" spans="1:14" x14ac:dyDescent="0.25">
      <c r="B7">
        <f>B6-$B$6</f>
        <v>0</v>
      </c>
      <c r="C7">
        <f t="shared" ref="C7:N7" si="1">C6-$B$6</f>
        <v>0.15263332550724348</v>
      </c>
      <c r="D7">
        <f t="shared" si="1"/>
        <v>9.8700003077586501E-2</v>
      </c>
      <c r="E7">
        <f t="shared" si="1"/>
        <v>8.6200000097354262E-2</v>
      </c>
      <c r="F7">
        <f t="shared" si="1"/>
        <v>0.15050000076492628</v>
      </c>
      <c r="G7">
        <f t="shared" si="1"/>
        <v>0.11750000342726707</v>
      </c>
      <c r="H7">
        <f t="shared" si="1"/>
        <v>0.11576666558782259</v>
      </c>
      <c r="I7">
        <f t="shared" si="1"/>
        <v>0.19636666898926097</v>
      </c>
      <c r="J7">
        <f t="shared" si="1"/>
        <v>0.15433332944909731</v>
      </c>
      <c r="K7">
        <f t="shared" si="1"/>
        <v>0.11619999632239342</v>
      </c>
      <c r="L7">
        <f t="shared" si="1"/>
        <v>0.15846666817863783</v>
      </c>
      <c r="M7">
        <f t="shared" si="1"/>
        <v>0.17679999892910322</v>
      </c>
      <c r="N7">
        <f t="shared" si="1"/>
        <v>0.12673332914710045</v>
      </c>
    </row>
    <row r="11" spans="1:14" x14ac:dyDescent="0.25">
      <c r="C11" s="31" t="s">
        <v>0</v>
      </c>
      <c r="D11" s="32"/>
      <c r="E11" s="32"/>
      <c r="F11" s="32"/>
      <c r="G11" s="32"/>
      <c r="H11" s="32"/>
      <c r="I11" s="33" t="s">
        <v>1</v>
      </c>
      <c r="J11" s="34"/>
      <c r="K11" s="34"/>
      <c r="L11" s="34"/>
      <c r="M11" s="34"/>
      <c r="N11" s="34"/>
    </row>
    <row r="12" spans="1:14" x14ac:dyDescent="0.25">
      <c r="A12" t="s">
        <v>6</v>
      </c>
      <c r="B12" t="s">
        <v>3</v>
      </c>
      <c r="C12" s="1" t="s">
        <v>5</v>
      </c>
      <c r="D12" s="2" t="s">
        <v>4</v>
      </c>
      <c r="E12" s="2" t="s">
        <v>7</v>
      </c>
      <c r="F12" s="2">
        <v>2988</v>
      </c>
      <c r="G12" s="2">
        <v>2989</v>
      </c>
      <c r="H12" s="2">
        <v>3083</v>
      </c>
      <c r="I12" s="3" t="s">
        <v>5</v>
      </c>
      <c r="J12" s="4" t="s">
        <v>4</v>
      </c>
      <c r="K12" s="4" t="s">
        <v>7</v>
      </c>
      <c r="L12" s="4">
        <v>2988</v>
      </c>
      <c r="M12" s="4">
        <v>2989</v>
      </c>
      <c r="N12" s="4">
        <v>3083</v>
      </c>
    </row>
    <row r="13" spans="1:14" x14ac:dyDescent="0.25">
      <c r="B13" s="7">
        <v>8979</v>
      </c>
      <c r="C13" s="8">
        <v>13691</v>
      </c>
      <c r="D13" s="8">
        <v>11353</v>
      </c>
      <c r="E13" s="8">
        <v>9684</v>
      </c>
      <c r="F13" s="8">
        <v>14351</v>
      </c>
      <c r="G13" s="8">
        <v>11129</v>
      </c>
      <c r="H13" s="8">
        <v>14764</v>
      </c>
      <c r="I13" s="8">
        <v>11556</v>
      </c>
      <c r="J13" s="8">
        <v>11494</v>
      </c>
      <c r="K13" s="8">
        <v>20083</v>
      </c>
      <c r="L13" s="8">
        <v>14062</v>
      </c>
      <c r="M13" s="8">
        <v>26770</v>
      </c>
      <c r="N13" s="8">
        <v>28321</v>
      </c>
    </row>
    <row r="14" spans="1:14" x14ac:dyDescent="0.25">
      <c r="B14" s="7"/>
      <c r="C14" s="8">
        <v>10178</v>
      </c>
      <c r="D14" s="8">
        <v>12609</v>
      </c>
      <c r="E14" s="8">
        <v>9555</v>
      </c>
      <c r="F14" s="8">
        <v>11187</v>
      </c>
      <c r="G14" s="8">
        <v>11172</v>
      </c>
      <c r="H14" s="8">
        <v>10259</v>
      </c>
      <c r="I14" s="8">
        <v>10431</v>
      </c>
      <c r="J14" s="8">
        <v>11041</v>
      </c>
      <c r="K14" s="8">
        <v>22804</v>
      </c>
      <c r="L14" s="8">
        <v>14571</v>
      </c>
      <c r="M14" s="8">
        <v>26416</v>
      </c>
      <c r="N14" s="8">
        <v>26600</v>
      </c>
    </row>
    <row r="15" spans="1:14" x14ac:dyDescent="0.25">
      <c r="B15" s="7">
        <v>10383</v>
      </c>
      <c r="C15" s="8">
        <v>10210</v>
      </c>
      <c r="D15" s="8">
        <v>11112</v>
      </c>
      <c r="E15" s="8">
        <v>10805</v>
      </c>
      <c r="F15" s="8">
        <v>10941</v>
      </c>
      <c r="G15" s="8">
        <v>11661</v>
      </c>
      <c r="H15" s="8">
        <v>10285</v>
      </c>
      <c r="I15" s="8">
        <v>10872</v>
      </c>
      <c r="J15" s="8">
        <v>9695</v>
      </c>
      <c r="K15" s="8">
        <v>20848</v>
      </c>
      <c r="L15" s="8">
        <v>14515</v>
      </c>
      <c r="M15" s="8">
        <v>25755</v>
      </c>
      <c r="N15" s="8">
        <v>26862</v>
      </c>
    </row>
    <row r="16" spans="1:14" x14ac:dyDescent="0.25">
      <c r="B16">
        <f>AVERAGE(B13:B15)</f>
        <v>9681</v>
      </c>
      <c r="C16">
        <f t="shared" ref="C16:K16" si="2">AVERAGE(C13:C15)</f>
        <v>11359.666666666666</v>
      </c>
      <c r="D16">
        <f t="shared" si="2"/>
        <v>11691.333333333334</v>
      </c>
      <c r="E16">
        <f t="shared" si="2"/>
        <v>10014.666666666666</v>
      </c>
      <c r="F16">
        <f t="shared" si="2"/>
        <v>12159.666666666666</v>
      </c>
      <c r="G16">
        <f t="shared" si="2"/>
        <v>11320.666666666666</v>
      </c>
      <c r="H16">
        <f t="shared" si="2"/>
        <v>11769.333333333334</v>
      </c>
      <c r="I16">
        <f t="shared" si="2"/>
        <v>10953</v>
      </c>
      <c r="J16">
        <f t="shared" si="2"/>
        <v>10743.333333333334</v>
      </c>
      <c r="K16">
        <f t="shared" si="2"/>
        <v>21245</v>
      </c>
      <c r="L16">
        <f>AVERAGE(L13:L15)</f>
        <v>14382.666666666666</v>
      </c>
      <c r="M16">
        <f>AVERAGE(M13:M15)</f>
        <v>26313.666666666668</v>
      </c>
      <c r="N16">
        <f>AVERAGE(N13:N15)</f>
        <v>27261</v>
      </c>
    </row>
    <row r="17" spans="1:14" x14ac:dyDescent="0.25">
      <c r="C17" s="8">
        <f>C16-$C$16</f>
        <v>0</v>
      </c>
      <c r="D17" s="8">
        <f>D16-$D$16</f>
        <v>0</v>
      </c>
      <c r="E17" s="8">
        <f>E16-$C$16</f>
        <v>-1345</v>
      </c>
      <c r="F17" s="8">
        <f>F16-$D$16</f>
        <v>468.33333333333212</v>
      </c>
      <c r="G17" s="8">
        <f t="shared" ref="G17:H17" si="3">G16-$D$16</f>
        <v>-370.66666666666788</v>
      </c>
      <c r="H17" s="8">
        <f t="shared" si="3"/>
        <v>78</v>
      </c>
      <c r="I17">
        <f>I16-$I$16</f>
        <v>0</v>
      </c>
      <c r="J17" s="8"/>
      <c r="K17" s="8">
        <f t="shared" ref="K17:N17" si="4">K16-$I$16</f>
        <v>10292</v>
      </c>
      <c r="L17" s="8">
        <f t="shared" si="4"/>
        <v>3429.6666666666661</v>
      </c>
      <c r="M17" s="8">
        <f t="shared" si="4"/>
        <v>15360.666666666668</v>
      </c>
      <c r="N17" s="8">
        <f t="shared" si="4"/>
        <v>16308</v>
      </c>
    </row>
    <row r="18" spans="1:14" x14ac:dyDescent="0.25">
      <c r="A18" t="s">
        <v>8</v>
      </c>
      <c r="E18">
        <f>E17/E7</f>
        <v>-15603.248242238484</v>
      </c>
      <c r="F18" s="8">
        <f t="shared" ref="F18:N18" si="5">F17/F7</f>
        <v>3111.8493751029682</v>
      </c>
      <c r="G18" s="8">
        <f t="shared" si="5"/>
        <v>-3154.6098370636378</v>
      </c>
      <c r="H18" s="8">
        <f t="shared" si="5"/>
        <v>673.76908200597563</v>
      </c>
      <c r="I18" s="8"/>
      <c r="J18" s="8"/>
      <c r="K18" s="8">
        <f t="shared" si="5"/>
        <v>88571.431374620297</v>
      </c>
      <c r="L18" s="8">
        <f t="shared" si="5"/>
        <v>21642.826886474562</v>
      </c>
      <c r="M18" s="8">
        <f t="shared" si="5"/>
        <v>86881.599319614776</v>
      </c>
      <c r="N18" s="8">
        <f t="shared" si="5"/>
        <v>128679.64654405287</v>
      </c>
    </row>
    <row r="19" spans="1:14" x14ac:dyDescent="0.25">
      <c r="A19" t="s">
        <v>9</v>
      </c>
      <c r="K19">
        <f>K18/1000</f>
        <v>88.571431374620303</v>
      </c>
      <c r="L19" s="8">
        <f t="shared" ref="L19:N19" si="6">L18/1000</f>
        <v>21.642826886474563</v>
      </c>
      <c r="M19" s="8">
        <f t="shared" si="6"/>
        <v>86.881599319614779</v>
      </c>
      <c r="N19" s="8">
        <f t="shared" si="6"/>
        <v>128.67964654405287</v>
      </c>
    </row>
    <row r="20" spans="1:14" x14ac:dyDescent="0.25">
      <c r="K20">
        <f>K19/$K$19</f>
        <v>1</v>
      </c>
      <c r="L20" s="8">
        <f t="shared" ref="L20:N20" si="7">L19/$K$19</f>
        <v>0.24435448937179766</v>
      </c>
      <c r="M20" s="8">
        <f t="shared" si="7"/>
        <v>0.98092125159569521</v>
      </c>
      <c r="N20" s="8">
        <f t="shared" si="7"/>
        <v>1.4528346730650825</v>
      </c>
    </row>
    <row r="21" spans="1:14" x14ac:dyDescent="0.25">
      <c r="K21">
        <f>K20*100</f>
        <v>100</v>
      </c>
      <c r="L21" s="8">
        <f t="shared" ref="L21:N21" si="8">L20*100</f>
        <v>24.435448937179764</v>
      </c>
      <c r="M21" s="8">
        <f t="shared" si="8"/>
        <v>98.09212515956952</v>
      </c>
      <c r="N21" s="8">
        <f t="shared" si="8"/>
        <v>145.28346730650824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K21" sqref="K21:N21"/>
    </sheetView>
  </sheetViews>
  <sheetFormatPr defaultRowHeight="15" x14ac:dyDescent="0.25"/>
  <sheetData>
    <row r="1" spans="1:21" x14ac:dyDescent="0.25">
      <c r="A1" s="8"/>
      <c r="B1" s="8"/>
      <c r="C1" s="31" t="s">
        <v>0</v>
      </c>
      <c r="D1" s="32"/>
      <c r="E1" s="32"/>
      <c r="F1" s="32"/>
      <c r="G1" s="32"/>
      <c r="H1" s="32"/>
      <c r="I1" s="33" t="s">
        <v>1</v>
      </c>
      <c r="J1" s="34"/>
      <c r="K1" s="34"/>
      <c r="L1" s="34"/>
      <c r="M1" s="34"/>
      <c r="N1" s="34"/>
    </row>
    <row r="2" spans="1:21" x14ac:dyDescent="0.25">
      <c r="A2" s="8" t="s">
        <v>2</v>
      </c>
      <c r="B2" s="8" t="s">
        <v>3</v>
      </c>
      <c r="C2" s="1" t="s">
        <v>5</v>
      </c>
      <c r="D2" s="2" t="s">
        <v>4</v>
      </c>
      <c r="E2" s="2" t="s">
        <v>7</v>
      </c>
      <c r="F2" s="2">
        <v>2988</v>
      </c>
      <c r="G2" s="2">
        <v>2989</v>
      </c>
      <c r="H2" s="2">
        <v>3083</v>
      </c>
      <c r="I2" s="3" t="s">
        <v>5</v>
      </c>
      <c r="J2" s="4" t="s">
        <v>4</v>
      </c>
      <c r="K2" s="4" t="s">
        <v>7</v>
      </c>
      <c r="L2" s="4">
        <v>2988</v>
      </c>
      <c r="M2" s="4">
        <v>2989</v>
      </c>
      <c r="N2" s="4">
        <v>3083</v>
      </c>
    </row>
    <row r="3" spans="1:21" x14ac:dyDescent="0.25">
      <c r="A3" s="8"/>
      <c r="B3" s="9">
        <v>4.0800001472234726E-2</v>
      </c>
      <c r="C3" s="9">
        <v>0.23630000650882721</v>
      </c>
      <c r="D3" s="9">
        <v>0.26170000433921814</v>
      </c>
      <c r="E3" s="9">
        <v>0.20360000431537628</v>
      </c>
      <c r="F3" s="9">
        <v>0.31169998645782471</v>
      </c>
      <c r="G3" s="9">
        <v>0.29440000653266907</v>
      </c>
      <c r="H3" s="9">
        <v>0.14180000126361847</v>
      </c>
      <c r="I3" s="9">
        <v>0.31709998846054077</v>
      </c>
      <c r="J3" s="9">
        <v>0.17260000109672546</v>
      </c>
      <c r="K3" s="9">
        <v>0.20890000462532043</v>
      </c>
      <c r="L3" s="9">
        <v>0.17440000176429749</v>
      </c>
      <c r="M3" s="10">
        <v>0.24230000376701355</v>
      </c>
      <c r="N3" s="11">
        <v>0.25830000638961792</v>
      </c>
    </row>
    <row r="4" spans="1:21" x14ac:dyDescent="0.25">
      <c r="A4" s="8"/>
      <c r="B4" s="9">
        <v>4.1099999099969864E-2</v>
      </c>
      <c r="C4" s="9">
        <v>0.23530000448226929</v>
      </c>
      <c r="D4" s="9">
        <v>0.25639998912811279</v>
      </c>
      <c r="E4" s="9">
        <v>0.17810000479221344</v>
      </c>
      <c r="F4" s="9">
        <v>0.31709998846054077</v>
      </c>
      <c r="G4" s="9">
        <v>0.31630000472068787</v>
      </c>
      <c r="H4" s="9">
        <v>0.125</v>
      </c>
      <c r="I4" s="9">
        <v>0.3310999870300293</v>
      </c>
      <c r="J4" s="9">
        <v>0.1679999977350235</v>
      </c>
      <c r="K4" s="9">
        <v>0.2296999990940094</v>
      </c>
      <c r="L4" s="9">
        <v>0.15860000252723694</v>
      </c>
      <c r="M4" s="10">
        <v>0.24320000410079956</v>
      </c>
      <c r="N4" s="11">
        <v>0.24799999594688416</v>
      </c>
    </row>
    <row r="5" spans="1:21" x14ac:dyDescent="0.25">
      <c r="A5" s="8"/>
      <c r="B5" s="9">
        <v>4.1600000113248825E-2</v>
      </c>
      <c r="C5" s="9">
        <v>0.24690000712871552</v>
      </c>
      <c r="D5" s="9">
        <v>0.25200000405311584</v>
      </c>
      <c r="E5" s="9">
        <v>0.21119999885559082</v>
      </c>
      <c r="F5" s="9">
        <v>0.30989998579025269</v>
      </c>
      <c r="G5" s="9">
        <v>0.29409998655319214</v>
      </c>
      <c r="H5" s="9">
        <v>0.13969999551773071</v>
      </c>
      <c r="I5" s="9">
        <v>0.31999999284744263</v>
      </c>
      <c r="J5" s="9">
        <v>0.16760000586509705</v>
      </c>
      <c r="K5" s="9">
        <v>0.25350001454353333</v>
      </c>
      <c r="L5" s="9">
        <v>0.17470000684261322</v>
      </c>
      <c r="M5" s="10">
        <v>0.23510000109672546</v>
      </c>
      <c r="N5" s="11">
        <v>0.25850000977516174</v>
      </c>
    </row>
    <row r="6" spans="1:21" x14ac:dyDescent="0.25">
      <c r="A6" s="8"/>
      <c r="B6" s="8">
        <f>AVERAGE(B3:B5)</f>
        <v>4.1166666895151138E-2</v>
      </c>
      <c r="C6" s="8">
        <f t="shared" ref="C6:N6" si="0">AVERAGE(C3:C5)</f>
        <v>0.23950000603993735</v>
      </c>
      <c r="D6" s="8">
        <f t="shared" si="0"/>
        <v>0.25669999917348224</v>
      </c>
      <c r="E6" s="8">
        <f t="shared" si="0"/>
        <v>0.19763333598772684</v>
      </c>
      <c r="F6" s="8">
        <f t="shared" si="0"/>
        <v>0.31289998690287274</v>
      </c>
      <c r="G6" s="8">
        <f t="shared" si="0"/>
        <v>0.30159999926884967</v>
      </c>
      <c r="H6" s="8">
        <f t="shared" si="0"/>
        <v>0.13549999892711639</v>
      </c>
      <c r="I6" s="8">
        <f t="shared" si="0"/>
        <v>0.32273332277933758</v>
      </c>
      <c r="J6" s="8">
        <f t="shared" si="0"/>
        <v>0.16940000156561533</v>
      </c>
      <c r="K6" s="8">
        <f t="shared" si="0"/>
        <v>0.23070000608762106</v>
      </c>
      <c r="L6" s="8">
        <f t="shared" si="0"/>
        <v>0.16923333704471588</v>
      </c>
      <c r="M6" s="8">
        <f t="shared" si="0"/>
        <v>0.24020000298817953</v>
      </c>
      <c r="N6" s="8">
        <f t="shared" si="0"/>
        <v>0.25493333737055462</v>
      </c>
    </row>
    <row r="7" spans="1:21" x14ac:dyDescent="0.25">
      <c r="A7" s="8"/>
      <c r="B7" s="8">
        <f>B6-$B$6</f>
        <v>0</v>
      </c>
      <c r="C7" s="8">
        <f t="shared" ref="C7:N7" si="1">C6-$B$6</f>
        <v>0.19833333914478621</v>
      </c>
      <c r="D7" s="8">
        <f t="shared" si="1"/>
        <v>0.2155333322783311</v>
      </c>
      <c r="E7" s="8">
        <f t="shared" si="1"/>
        <v>0.1564666690925757</v>
      </c>
      <c r="F7" s="8">
        <f t="shared" si="1"/>
        <v>0.2717333200077216</v>
      </c>
      <c r="G7" s="8">
        <f t="shared" si="1"/>
        <v>0.26043333237369853</v>
      </c>
      <c r="H7" s="8">
        <f t="shared" si="1"/>
        <v>9.4333332031965256E-2</v>
      </c>
      <c r="I7" s="8">
        <f t="shared" si="1"/>
        <v>0.28156665588418645</v>
      </c>
      <c r="J7" s="8">
        <f t="shared" si="1"/>
        <v>0.12823333467046419</v>
      </c>
      <c r="K7" s="8">
        <f t="shared" si="1"/>
        <v>0.18953333919246992</v>
      </c>
      <c r="L7" s="8">
        <f t="shared" si="1"/>
        <v>0.12806667014956474</v>
      </c>
      <c r="M7" s="8">
        <f t="shared" si="1"/>
        <v>0.1990333360930284</v>
      </c>
      <c r="N7" s="8">
        <f t="shared" si="1"/>
        <v>0.21376667047540349</v>
      </c>
    </row>
    <row r="8" spans="1:2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P8" s="11"/>
      <c r="Q8" s="11"/>
      <c r="R8" s="11"/>
    </row>
    <row r="9" spans="1:2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2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S10" s="10"/>
      <c r="T10" s="10"/>
      <c r="U10" s="10"/>
    </row>
    <row r="11" spans="1:21" x14ac:dyDescent="0.25">
      <c r="A11" s="8"/>
      <c r="B11" s="8"/>
      <c r="C11" s="31" t="s">
        <v>0</v>
      </c>
      <c r="D11" s="32"/>
      <c r="E11" s="32"/>
      <c r="F11" s="32"/>
      <c r="G11" s="32"/>
      <c r="H11" s="32"/>
      <c r="I11" s="33" t="s">
        <v>1</v>
      </c>
      <c r="J11" s="34"/>
      <c r="K11" s="34"/>
      <c r="L11" s="34"/>
      <c r="M11" s="34"/>
      <c r="N11" s="34"/>
    </row>
    <row r="12" spans="1:21" x14ac:dyDescent="0.25">
      <c r="A12" s="8" t="s">
        <v>6</v>
      </c>
      <c r="B12" s="8" t="s">
        <v>3</v>
      </c>
      <c r="C12" s="1" t="s">
        <v>5</v>
      </c>
      <c r="D12" s="2" t="s">
        <v>4</v>
      </c>
      <c r="E12" s="2" t="s">
        <v>7</v>
      </c>
      <c r="F12" s="2">
        <v>2988</v>
      </c>
      <c r="G12" s="2">
        <v>2989</v>
      </c>
      <c r="H12" s="2">
        <v>3083</v>
      </c>
      <c r="I12" s="3" t="s">
        <v>5</v>
      </c>
      <c r="J12" s="4" t="s">
        <v>4</v>
      </c>
      <c r="K12" s="4" t="s">
        <v>7</v>
      </c>
      <c r="L12" s="4">
        <v>2988</v>
      </c>
      <c r="M12" s="4">
        <v>2989</v>
      </c>
      <c r="N12" s="4">
        <v>3083</v>
      </c>
    </row>
    <row r="13" spans="1:21" x14ac:dyDescent="0.25">
      <c r="A13" s="8"/>
      <c r="B13" s="12">
        <v>10613</v>
      </c>
      <c r="C13" s="12">
        <v>11400</v>
      </c>
      <c r="D13" s="12">
        <v>11071</v>
      </c>
      <c r="E13" s="12">
        <v>10809</v>
      </c>
      <c r="F13" s="12">
        <v>12805</v>
      </c>
      <c r="G13" s="12">
        <v>12754</v>
      </c>
      <c r="H13" s="12">
        <v>10517</v>
      </c>
      <c r="I13" s="12">
        <v>11985</v>
      </c>
      <c r="J13" s="12">
        <v>11158</v>
      </c>
      <c r="K13" s="12">
        <v>28969</v>
      </c>
      <c r="L13" s="12">
        <v>15429</v>
      </c>
      <c r="M13" s="13">
        <v>33016</v>
      </c>
      <c r="N13" s="13">
        <v>47320</v>
      </c>
      <c r="P13" s="13"/>
      <c r="Q13" s="13"/>
      <c r="R13" s="13"/>
      <c r="S13" s="13"/>
      <c r="T13" s="13"/>
      <c r="U13" s="13"/>
    </row>
    <row r="14" spans="1:21" x14ac:dyDescent="0.25">
      <c r="A14" s="8"/>
      <c r="B14" s="12">
        <v>9981</v>
      </c>
      <c r="C14" s="12">
        <v>11419</v>
      </c>
      <c r="D14" s="12">
        <v>11346</v>
      </c>
      <c r="E14" s="12">
        <v>11791</v>
      </c>
      <c r="F14" s="12">
        <v>12999</v>
      </c>
      <c r="G14" s="12">
        <v>12235</v>
      </c>
      <c r="H14" s="12">
        <v>10870</v>
      </c>
      <c r="I14" s="12">
        <v>11983</v>
      </c>
      <c r="J14" s="12">
        <v>11158</v>
      </c>
      <c r="K14" s="12">
        <v>27480</v>
      </c>
      <c r="L14" s="12">
        <v>15086</v>
      </c>
      <c r="M14" s="13">
        <v>32891</v>
      </c>
      <c r="N14" s="13">
        <v>46883</v>
      </c>
    </row>
    <row r="15" spans="1:21" x14ac:dyDescent="0.25">
      <c r="A15" s="8"/>
      <c r="B15" s="12">
        <v>10129</v>
      </c>
      <c r="C15" s="12">
        <v>11255</v>
      </c>
      <c r="D15" s="12">
        <v>11433</v>
      </c>
      <c r="E15" s="12">
        <v>10411</v>
      </c>
      <c r="F15" s="12">
        <v>12173</v>
      </c>
      <c r="G15" s="12">
        <v>12813</v>
      </c>
      <c r="H15" s="12">
        <v>10742</v>
      </c>
      <c r="I15" s="12">
        <v>12381</v>
      </c>
      <c r="J15" s="12">
        <v>10854</v>
      </c>
      <c r="K15" s="12">
        <v>29476</v>
      </c>
      <c r="L15" s="12">
        <v>16068</v>
      </c>
      <c r="M15" s="13">
        <v>32899</v>
      </c>
      <c r="N15" s="13">
        <v>48110</v>
      </c>
    </row>
    <row r="16" spans="1:21" x14ac:dyDescent="0.25">
      <c r="A16" s="8"/>
      <c r="B16" s="8">
        <f>AVERAGE(B13:B15)</f>
        <v>10241</v>
      </c>
      <c r="C16" s="8">
        <f t="shared" ref="C16:K16" si="2">AVERAGE(C13:C15)</f>
        <v>11358</v>
      </c>
      <c r="D16" s="8">
        <f t="shared" si="2"/>
        <v>11283.333333333334</v>
      </c>
      <c r="E16" s="8">
        <f t="shared" si="2"/>
        <v>11003.666666666666</v>
      </c>
      <c r="F16" s="8">
        <f t="shared" si="2"/>
        <v>12659</v>
      </c>
      <c r="G16" s="8">
        <f t="shared" si="2"/>
        <v>12600.666666666666</v>
      </c>
      <c r="H16" s="8">
        <f t="shared" si="2"/>
        <v>10709.666666666666</v>
      </c>
      <c r="I16" s="8">
        <f t="shared" si="2"/>
        <v>12116.333333333334</v>
      </c>
      <c r="J16" s="8">
        <f t="shared" si="2"/>
        <v>11056.666666666666</v>
      </c>
      <c r="K16" s="8">
        <f t="shared" si="2"/>
        <v>28641.666666666668</v>
      </c>
      <c r="L16" s="8">
        <f>AVERAGE(L13:L15)</f>
        <v>15527.666666666666</v>
      </c>
      <c r="M16" s="8">
        <f>AVERAGE(M13:M15)</f>
        <v>32935.333333333336</v>
      </c>
      <c r="N16" s="8">
        <f>AVERAGE(N13:N15)</f>
        <v>47437.666666666664</v>
      </c>
    </row>
    <row r="17" spans="1:14" x14ac:dyDescent="0.25">
      <c r="A17" s="8"/>
      <c r="B17" s="8"/>
      <c r="C17" s="8">
        <f>C16-$C$16</f>
        <v>0</v>
      </c>
      <c r="D17" s="8">
        <f>D16-$D$16</f>
        <v>0</v>
      </c>
      <c r="E17" s="8">
        <f>E16-$C$16</f>
        <v>-354.33333333333394</v>
      </c>
      <c r="F17" s="8">
        <f>F16-$D$16</f>
        <v>1375.6666666666661</v>
      </c>
      <c r="G17" s="8">
        <f t="shared" ref="G17:H17" si="3">G16-$D$16</f>
        <v>1317.3333333333321</v>
      </c>
      <c r="H17" s="8">
        <f t="shared" si="3"/>
        <v>-573.66666666666788</v>
      </c>
      <c r="I17" s="8">
        <f>I16-$I$16</f>
        <v>0</v>
      </c>
      <c r="J17" s="8"/>
      <c r="K17" s="8">
        <f t="shared" ref="K17:N17" si="4">K16-$I$16</f>
        <v>16525.333333333336</v>
      </c>
      <c r="L17" s="8">
        <f t="shared" si="4"/>
        <v>3411.3333333333321</v>
      </c>
      <c r="M17" s="8">
        <f t="shared" si="4"/>
        <v>20819</v>
      </c>
      <c r="N17" s="8">
        <f t="shared" si="4"/>
        <v>35321.333333333328</v>
      </c>
    </row>
    <row r="18" spans="1:14" x14ac:dyDescent="0.25">
      <c r="A18" s="8" t="s">
        <v>8</v>
      </c>
      <c r="B18" s="8"/>
      <c r="C18" s="8"/>
      <c r="D18" s="8"/>
      <c r="E18" s="8">
        <f>E17/E7</f>
        <v>-2264.5930624603993</v>
      </c>
      <c r="F18" s="8">
        <f t="shared" ref="F18:N18" si="5">F17/F7</f>
        <v>5062.5615829062663</v>
      </c>
      <c r="G18" s="8">
        <f t="shared" si="5"/>
        <v>5058.2362915169269</v>
      </c>
      <c r="H18" s="8">
        <f t="shared" si="5"/>
        <v>-6081.2721686993782</v>
      </c>
      <c r="I18" s="8"/>
      <c r="J18" s="8"/>
      <c r="K18" s="8">
        <f t="shared" si="5"/>
        <v>87189.58576755703</v>
      </c>
      <c r="L18" s="8">
        <f t="shared" si="5"/>
        <v>26637.167417169127</v>
      </c>
      <c r="M18" s="8">
        <f t="shared" si="5"/>
        <v>104600.56796851949</v>
      </c>
      <c r="N18" s="8">
        <f t="shared" si="5"/>
        <v>165233.11728054204</v>
      </c>
    </row>
    <row r="19" spans="1:14" x14ac:dyDescent="0.25">
      <c r="A19" s="8" t="s">
        <v>9</v>
      </c>
      <c r="B19" s="8"/>
      <c r="C19" s="8"/>
      <c r="D19" s="8"/>
      <c r="E19" s="8"/>
      <c r="F19" s="8"/>
      <c r="G19" s="8"/>
      <c r="H19" s="8"/>
      <c r="I19" s="8"/>
      <c r="J19" s="8"/>
      <c r="K19" s="8">
        <f>K18/1000</f>
        <v>87.189585767557034</v>
      </c>
      <c r="L19" s="8">
        <f t="shared" ref="L19:N19" si="6">L18/1000</f>
        <v>26.637167417169128</v>
      </c>
      <c r="M19" s="8">
        <f t="shared" si="6"/>
        <v>104.60056796851948</v>
      </c>
      <c r="N19" s="8">
        <f t="shared" si="6"/>
        <v>165.23311728054205</v>
      </c>
    </row>
    <row r="20" spans="1:14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>
        <f>K19/$K$19</f>
        <v>1</v>
      </c>
      <c r="L20" s="8">
        <f t="shared" ref="L20:N20" si="7">L19/$K$19</f>
        <v>0.30550859007614112</v>
      </c>
      <c r="M20" s="8">
        <f t="shared" si="7"/>
        <v>1.1996910760349204</v>
      </c>
      <c r="N20" s="8">
        <f t="shared" si="7"/>
        <v>1.895101528765661</v>
      </c>
    </row>
    <row r="21" spans="1:14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>
        <f>K20*100</f>
        <v>100</v>
      </c>
      <c r="L21" s="8">
        <f t="shared" ref="L21:N21" si="8">L20*100</f>
        <v>30.550859007614111</v>
      </c>
      <c r="M21" s="8">
        <f t="shared" si="8"/>
        <v>119.96910760349205</v>
      </c>
      <c r="N21" s="8">
        <f t="shared" si="8"/>
        <v>189.51015287656611</v>
      </c>
    </row>
    <row r="22" spans="1:14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K21" sqref="K21:N21"/>
    </sheetView>
  </sheetViews>
  <sheetFormatPr defaultRowHeight="15" x14ac:dyDescent="0.25"/>
  <sheetData>
    <row r="1" spans="1:14" x14ac:dyDescent="0.25">
      <c r="A1" s="13"/>
      <c r="B1" s="13"/>
      <c r="C1" s="31" t="s">
        <v>0</v>
      </c>
      <c r="D1" s="32"/>
      <c r="E1" s="32"/>
      <c r="F1" s="32"/>
      <c r="G1" s="32"/>
      <c r="H1" s="32"/>
      <c r="I1" s="33" t="s">
        <v>1</v>
      </c>
      <c r="J1" s="34"/>
      <c r="K1" s="34"/>
      <c r="L1" s="34"/>
      <c r="M1" s="34"/>
      <c r="N1" s="34"/>
    </row>
    <row r="2" spans="1:14" x14ac:dyDescent="0.25">
      <c r="A2" s="13" t="s">
        <v>2</v>
      </c>
      <c r="B2" s="13" t="s">
        <v>3</v>
      </c>
      <c r="C2" s="1" t="s">
        <v>5</v>
      </c>
      <c r="D2" s="2" t="s">
        <v>4</v>
      </c>
      <c r="E2" s="2" t="s">
        <v>7</v>
      </c>
      <c r="F2" s="2">
        <v>2988</v>
      </c>
      <c r="G2" s="2">
        <v>2989</v>
      </c>
      <c r="H2" s="2">
        <v>3083</v>
      </c>
      <c r="I2" s="3" t="s">
        <v>5</v>
      </c>
      <c r="J2" s="4" t="s">
        <v>4</v>
      </c>
      <c r="K2" s="4" t="s">
        <v>7</v>
      </c>
      <c r="L2" s="4">
        <v>2988</v>
      </c>
      <c r="M2" s="4">
        <v>2989</v>
      </c>
      <c r="N2" s="4">
        <v>3083</v>
      </c>
    </row>
    <row r="3" spans="1:14" x14ac:dyDescent="0.25">
      <c r="A3" s="13"/>
      <c r="B3" s="14">
        <v>4.2500000447034836E-2</v>
      </c>
      <c r="C3" s="14">
        <v>0.24259999394416809</v>
      </c>
      <c r="D3" s="14">
        <v>0.12039999663829803</v>
      </c>
      <c r="E3" s="14">
        <v>0.28400000929832458</v>
      </c>
      <c r="F3" s="14">
        <v>0.23950000107288361</v>
      </c>
      <c r="G3" s="14">
        <v>0.40619999170303345</v>
      </c>
      <c r="H3" s="14">
        <v>0.32370001077651978</v>
      </c>
      <c r="I3" s="14">
        <v>0.22820000350475311</v>
      </c>
      <c r="J3" s="14">
        <v>0.19179999828338623</v>
      </c>
      <c r="K3" s="14">
        <v>0.16830000281333923</v>
      </c>
      <c r="L3" s="14">
        <v>0.21070000529289246</v>
      </c>
      <c r="M3" s="14">
        <v>0.20730000734329224</v>
      </c>
      <c r="N3" s="15">
        <v>0.22540000081062317</v>
      </c>
    </row>
    <row r="4" spans="1:14" x14ac:dyDescent="0.25">
      <c r="A4" s="13"/>
      <c r="B4" s="14">
        <v>4.050000011920929E-2</v>
      </c>
      <c r="C4" s="14">
        <v>0.26129999756813049</v>
      </c>
      <c r="D4" s="14">
        <v>0.12039999663829803</v>
      </c>
      <c r="E4" s="14">
        <v>0.29989999532699585</v>
      </c>
      <c r="F4" s="14">
        <v>0.23829999566078186</v>
      </c>
      <c r="G4" s="14">
        <v>0.41249999403953552</v>
      </c>
      <c r="H4" s="14">
        <v>0.3328000009059906</v>
      </c>
      <c r="I4" s="14">
        <v>0.21570000052452087</v>
      </c>
      <c r="J4" s="14">
        <v>0.15800000727176666</v>
      </c>
      <c r="K4" s="14">
        <v>0.16410000622272491</v>
      </c>
      <c r="L4" s="14">
        <v>0.20980000495910645</v>
      </c>
      <c r="M4" s="14">
        <v>0.17419999837875366</v>
      </c>
      <c r="N4" s="15">
        <v>0.22579999268054962</v>
      </c>
    </row>
    <row r="5" spans="1:14" x14ac:dyDescent="0.25">
      <c r="A5" s="13"/>
      <c r="B5" s="14">
        <v>4.2100001126527786E-2</v>
      </c>
      <c r="C5" s="14">
        <v>0.26440000534057617</v>
      </c>
      <c r="D5" s="14">
        <v>0.11959999799728394</v>
      </c>
      <c r="E5" s="14">
        <v>0.29580000042915344</v>
      </c>
      <c r="F5" s="14">
        <v>0.24490000307559967</v>
      </c>
      <c r="G5" s="14">
        <v>0.43500000238418579</v>
      </c>
      <c r="H5" s="14">
        <v>0.3206000030040741</v>
      </c>
      <c r="I5" s="14">
        <v>0.21439999341964722</v>
      </c>
      <c r="J5" s="14">
        <v>0.15479999780654907</v>
      </c>
      <c r="K5" s="14">
        <v>0.14990000426769257</v>
      </c>
      <c r="L5" s="14">
        <v>0.2004999965429306</v>
      </c>
      <c r="M5" s="14">
        <v>0.17460000514984131</v>
      </c>
      <c r="N5" s="15">
        <v>0.22310000658035278</v>
      </c>
    </row>
    <row r="6" spans="1:14" x14ac:dyDescent="0.25">
      <c r="A6" s="13"/>
      <c r="B6" s="13">
        <f>AVERAGE(B3:B5)</f>
        <v>4.1700000564257302E-2</v>
      </c>
      <c r="C6" s="13">
        <f t="shared" ref="C6:N6" si="0">AVERAGE(C3:C5)</f>
        <v>0.25609999895095825</v>
      </c>
      <c r="D6" s="13">
        <f t="shared" si="0"/>
        <v>0.12013333042462666</v>
      </c>
      <c r="E6" s="13">
        <f t="shared" si="0"/>
        <v>0.29323333501815796</v>
      </c>
      <c r="F6" s="13">
        <f t="shared" si="0"/>
        <v>0.24089999993642172</v>
      </c>
      <c r="G6" s="13">
        <f t="shared" si="0"/>
        <v>0.41789999604225159</v>
      </c>
      <c r="H6" s="13">
        <f t="shared" si="0"/>
        <v>0.32570000489552814</v>
      </c>
      <c r="I6" s="13">
        <f t="shared" si="0"/>
        <v>0.21943333248297373</v>
      </c>
      <c r="J6" s="13">
        <f t="shared" si="0"/>
        <v>0.16820000112056732</v>
      </c>
      <c r="K6" s="13">
        <f t="shared" si="0"/>
        <v>0.16076667110125223</v>
      </c>
      <c r="L6" s="13">
        <f t="shared" si="0"/>
        <v>0.2070000022649765</v>
      </c>
      <c r="M6" s="13">
        <f t="shared" si="0"/>
        <v>0.18536667029062906</v>
      </c>
      <c r="N6" s="13">
        <f t="shared" si="0"/>
        <v>0.22476666669050852</v>
      </c>
    </row>
    <row r="7" spans="1:14" x14ac:dyDescent="0.25">
      <c r="A7" s="13"/>
      <c r="B7" s="13">
        <f>B6-$B$6</f>
        <v>0</v>
      </c>
      <c r="C7" s="13">
        <f t="shared" ref="C7:N7" si="1">C6-$B$6</f>
        <v>0.21439999838670096</v>
      </c>
      <c r="D7" s="13">
        <f t="shared" si="1"/>
        <v>7.8433329860369355E-2</v>
      </c>
      <c r="E7" s="13">
        <f t="shared" si="1"/>
        <v>0.25153333445390064</v>
      </c>
      <c r="F7" s="13">
        <f t="shared" si="1"/>
        <v>0.19919999937216443</v>
      </c>
      <c r="G7" s="13">
        <f t="shared" si="1"/>
        <v>0.37619999547799426</v>
      </c>
      <c r="H7" s="13">
        <f t="shared" si="1"/>
        <v>0.28400000433127082</v>
      </c>
      <c r="I7" s="13">
        <f t="shared" si="1"/>
        <v>0.17773333191871643</v>
      </c>
      <c r="J7" s="13">
        <f t="shared" si="1"/>
        <v>0.12650000055631003</v>
      </c>
      <c r="K7" s="13">
        <f t="shared" si="1"/>
        <v>0.11906667053699493</v>
      </c>
      <c r="L7" s="13">
        <f t="shared" si="1"/>
        <v>0.16530000170071921</v>
      </c>
      <c r="M7" s="13">
        <f t="shared" si="1"/>
        <v>0.14366666972637177</v>
      </c>
      <c r="N7" s="13">
        <f t="shared" si="1"/>
        <v>0.18306666612625122</v>
      </c>
    </row>
    <row r="8" spans="1:14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4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4" x14ac:dyDescent="0.25">
      <c r="A11" s="13"/>
      <c r="B11" s="13"/>
      <c r="C11" s="31" t="s">
        <v>0</v>
      </c>
      <c r="D11" s="32"/>
      <c r="E11" s="32"/>
      <c r="F11" s="32"/>
      <c r="G11" s="32"/>
      <c r="H11" s="32"/>
      <c r="I11" s="33" t="s">
        <v>1</v>
      </c>
      <c r="J11" s="34"/>
      <c r="K11" s="34"/>
      <c r="L11" s="34"/>
      <c r="M11" s="34"/>
      <c r="N11" s="34"/>
    </row>
    <row r="12" spans="1:14" x14ac:dyDescent="0.25">
      <c r="A12" s="13" t="s">
        <v>6</v>
      </c>
      <c r="B12" s="13" t="s">
        <v>3</v>
      </c>
      <c r="C12" s="1" t="s">
        <v>5</v>
      </c>
      <c r="D12" s="2" t="s">
        <v>4</v>
      </c>
      <c r="E12" s="2" t="s">
        <v>7</v>
      </c>
      <c r="F12" s="2">
        <v>2988</v>
      </c>
      <c r="G12" s="2">
        <v>2989</v>
      </c>
      <c r="H12" s="2">
        <v>3083</v>
      </c>
      <c r="I12" s="3" t="s">
        <v>5</v>
      </c>
      <c r="J12" s="4" t="s">
        <v>4</v>
      </c>
      <c r="K12" s="4" t="s">
        <v>7</v>
      </c>
      <c r="L12" s="4">
        <v>2988</v>
      </c>
      <c r="M12" s="4">
        <v>2989</v>
      </c>
      <c r="N12" s="4">
        <v>3083</v>
      </c>
    </row>
    <row r="13" spans="1:14" x14ac:dyDescent="0.25">
      <c r="A13" s="13"/>
      <c r="B13" s="16">
        <v>13375</v>
      </c>
      <c r="C13" s="16">
        <v>12672</v>
      </c>
      <c r="D13" s="16">
        <v>12961</v>
      </c>
      <c r="E13" s="16">
        <v>13107</v>
      </c>
      <c r="F13" s="16">
        <v>14306</v>
      </c>
      <c r="G13" s="16">
        <v>17668</v>
      </c>
      <c r="H13" s="16">
        <v>13407</v>
      </c>
      <c r="I13" s="16">
        <v>14398</v>
      </c>
      <c r="J13" s="16">
        <v>14679</v>
      </c>
      <c r="K13" s="16">
        <v>27683</v>
      </c>
      <c r="L13" s="16">
        <v>19969</v>
      </c>
      <c r="M13" s="16">
        <v>35452</v>
      </c>
      <c r="N13" s="17">
        <v>48566</v>
      </c>
    </row>
    <row r="14" spans="1:14" x14ac:dyDescent="0.25">
      <c r="A14" s="13"/>
      <c r="B14" s="16">
        <v>13282</v>
      </c>
      <c r="C14" s="16">
        <v>12896</v>
      </c>
      <c r="D14" s="16">
        <v>13219</v>
      </c>
      <c r="E14" s="16">
        <v>13737</v>
      </c>
      <c r="F14" s="16">
        <v>15110</v>
      </c>
      <c r="G14" s="16">
        <v>17203</v>
      </c>
      <c r="H14" s="16">
        <v>13357</v>
      </c>
      <c r="I14" s="16">
        <v>13784</v>
      </c>
      <c r="J14" s="16">
        <v>13597</v>
      </c>
      <c r="K14" s="16">
        <v>28059</v>
      </c>
      <c r="L14" s="16">
        <v>20651</v>
      </c>
      <c r="M14" s="16">
        <v>32922</v>
      </c>
      <c r="N14" s="17">
        <v>48404</v>
      </c>
    </row>
    <row r="15" spans="1:14" x14ac:dyDescent="0.25">
      <c r="A15" s="13"/>
      <c r="B15" s="16">
        <v>12285</v>
      </c>
      <c r="C15" s="16">
        <v>12988</v>
      </c>
      <c r="D15" s="16">
        <v>12918</v>
      </c>
      <c r="E15" s="16">
        <v>13143</v>
      </c>
      <c r="F15" s="16">
        <v>14338</v>
      </c>
      <c r="G15" s="16">
        <v>17790</v>
      </c>
      <c r="H15" s="16">
        <v>13613</v>
      </c>
      <c r="I15" s="16">
        <v>14281</v>
      </c>
      <c r="J15" s="16">
        <v>15838</v>
      </c>
      <c r="K15" s="16">
        <v>26115</v>
      </c>
      <c r="L15" s="16">
        <v>19628</v>
      </c>
      <c r="M15" s="16">
        <v>33034</v>
      </c>
      <c r="N15" s="17">
        <v>49077</v>
      </c>
    </row>
    <row r="16" spans="1:14" x14ac:dyDescent="0.25">
      <c r="A16" s="13"/>
      <c r="B16" s="13">
        <f>AVERAGE(B13:B15)</f>
        <v>12980.666666666666</v>
      </c>
      <c r="C16" s="13">
        <f t="shared" ref="C16:K16" si="2">AVERAGE(C13:C15)</f>
        <v>12852</v>
      </c>
      <c r="D16" s="13">
        <f t="shared" si="2"/>
        <v>13032.666666666666</v>
      </c>
      <c r="E16" s="13">
        <f t="shared" si="2"/>
        <v>13329</v>
      </c>
      <c r="F16" s="13">
        <f t="shared" si="2"/>
        <v>14584.666666666666</v>
      </c>
      <c r="G16" s="13">
        <f t="shared" si="2"/>
        <v>17553.666666666668</v>
      </c>
      <c r="H16" s="13">
        <f t="shared" si="2"/>
        <v>13459</v>
      </c>
      <c r="I16" s="13">
        <f t="shared" si="2"/>
        <v>14154.333333333334</v>
      </c>
      <c r="J16" s="13">
        <f t="shared" si="2"/>
        <v>14704.666666666666</v>
      </c>
      <c r="K16" s="13">
        <f t="shared" si="2"/>
        <v>27285.666666666668</v>
      </c>
      <c r="L16" s="13">
        <f>AVERAGE(L13:L15)</f>
        <v>20082.666666666668</v>
      </c>
      <c r="M16" s="13">
        <f>AVERAGE(M13:M15)</f>
        <v>33802.666666666664</v>
      </c>
      <c r="N16" s="13">
        <f>AVERAGE(N13:N15)</f>
        <v>48682.333333333336</v>
      </c>
    </row>
    <row r="17" spans="1:14" x14ac:dyDescent="0.25">
      <c r="A17" s="13"/>
      <c r="B17" s="13"/>
      <c r="C17" s="13">
        <f>C16-$C$16</f>
        <v>0</v>
      </c>
      <c r="D17" s="13">
        <f>D16-$D$16</f>
        <v>0</v>
      </c>
      <c r="E17" s="13">
        <f>E16-$C$16</f>
        <v>477</v>
      </c>
      <c r="F17" s="13">
        <f>F16-$D$16</f>
        <v>1552</v>
      </c>
      <c r="G17" s="13">
        <f t="shared" ref="G17:H17" si="3">G16-$D$16</f>
        <v>4521.0000000000018</v>
      </c>
      <c r="H17" s="13">
        <f t="shared" si="3"/>
        <v>426.33333333333394</v>
      </c>
      <c r="I17" s="13">
        <f>I16-$I$16</f>
        <v>0</v>
      </c>
      <c r="J17" s="13"/>
      <c r="K17" s="13">
        <f t="shared" ref="K17:N17" si="4">K16-$I$16</f>
        <v>13131.333333333334</v>
      </c>
      <c r="L17" s="13">
        <f t="shared" si="4"/>
        <v>5928.3333333333339</v>
      </c>
      <c r="M17" s="13">
        <f t="shared" si="4"/>
        <v>19648.333333333328</v>
      </c>
      <c r="N17" s="13">
        <f t="shared" si="4"/>
        <v>34528</v>
      </c>
    </row>
    <row r="18" spans="1:14" x14ac:dyDescent="0.25">
      <c r="A18" s="13" t="s">
        <v>8</v>
      </c>
      <c r="B18" s="13"/>
      <c r="C18" s="13"/>
      <c r="D18" s="13"/>
      <c r="E18" s="13">
        <f>E17/E7</f>
        <v>1896.3689287370435</v>
      </c>
      <c r="F18" s="13">
        <f t="shared" ref="F18:N18" si="5">F17/F7</f>
        <v>7791.1646831906146</v>
      </c>
      <c r="G18" s="13">
        <f t="shared" si="5"/>
        <v>12017.544004102618</v>
      </c>
      <c r="H18" s="13">
        <f t="shared" si="5"/>
        <v>1501.1736860258598</v>
      </c>
      <c r="I18" s="13"/>
      <c r="J18" s="13"/>
      <c r="K18" s="13">
        <f t="shared" si="5"/>
        <v>110285.55072641699</v>
      </c>
      <c r="L18" s="13">
        <f t="shared" si="5"/>
        <v>35864.085132114917</v>
      </c>
      <c r="M18" s="13">
        <f t="shared" si="5"/>
        <v>136763.33815460218</v>
      </c>
      <c r="N18" s="13">
        <f t="shared" si="5"/>
        <v>188608.8862086334</v>
      </c>
    </row>
    <row r="19" spans="1:14" x14ac:dyDescent="0.25">
      <c r="A19" s="13" t="s">
        <v>9</v>
      </c>
      <c r="B19" s="13"/>
      <c r="C19" s="13"/>
      <c r="D19" s="13"/>
      <c r="E19" s="13"/>
      <c r="F19" s="13"/>
      <c r="G19" s="13"/>
      <c r="H19" s="13"/>
      <c r="I19" s="13"/>
      <c r="J19" s="13"/>
      <c r="K19" s="13">
        <f>K18/1000</f>
        <v>110.28555072641699</v>
      </c>
      <c r="L19" s="13">
        <f t="shared" ref="L19:N19" si="6">L18/1000</f>
        <v>35.864085132114916</v>
      </c>
      <c r="M19" s="13">
        <f t="shared" si="6"/>
        <v>136.7633381546022</v>
      </c>
      <c r="N19" s="13">
        <f t="shared" si="6"/>
        <v>188.60888620863341</v>
      </c>
    </row>
    <row r="20" spans="1:14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>
        <f>K19/$K$19</f>
        <v>1</v>
      </c>
      <c r="L20" s="13">
        <f t="shared" ref="L20:N20" si="7">L19/$K$19</f>
        <v>0.32519296404550935</v>
      </c>
      <c r="M20" s="13">
        <f t="shared" si="7"/>
        <v>1.2400839208199457</v>
      </c>
      <c r="N20" s="13">
        <f t="shared" si="7"/>
        <v>1.710186737667126</v>
      </c>
    </row>
    <row r="21" spans="1:14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>
        <f>K20*100</f>
        <v>100</v>
      </c>
      <c r="L21" s="13">
        <f t="shared" ref="L21:N21" si="8">L20*100</f>
        <v>32.519296404550936</v>
      </c>
      <c r="M21" s="13">
        <f t="shared" si="8"/>
        <v>124.00839208199457</v>
      </c>
      <c r="N21" s="13">
        <f t="shared" si="8"/>
        <v>171.0186737667126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sqref="A1:E4"/>
    </sheetView>
  </sheetViews>
  <sheetFormatPr defaultRowHeight="15" x14ac:dyDescent="0.25"/>
  <cols>
    <col min="5" max="5" width="10.85546875" customWidth="1"/>
  </cols>
  <sheetData>
    <row r="1" spans="1:5" x14ac:dyDescent="0.25">
      <c r="B1" t="s">
        <v>6</v>
      </c>
      <c r="C1" t="s">
        <v>12</v>
      </c>
      <c r="D1" t="s">
        <v>13</v>
      </c>
      <c r="E1" t="s">
        <v>14</v>
      </c>
    </row>
    <row r="2" spans="1:5" x14ac:dyDescent="0.25">
      <c r="A2" t="s">
        <v>15</v>
      </c>
      <c r="B2">
        <v>100</v>
      </c>
      <c r="C2">
        <v>98.09212515956952</v>
      </c>
      <c r="D2">
        <v>24.435448937179764</v>
      </c>
      <c r="E2">
        <v>145.28346730650824</v>
      </c>
    </row>
    <row r="3" spans="1:5" x14ac:dyDescent="0.25">
      <c r="A3" s="30" t="s">
        <v>16</v>
      </c>
      <c r="B3">
        <v>100</v>
      </c>
      <c r="C3">
        <v>119.96910760349205</v>
      </c>
      <c r="D3">
        <v>30.550859007614111</v>
      </c>
      <c r="E3">
        <v>189.51015287656611</v>
      </c>
    </row>
    <row r="4" spans="1:5" x14ac:dyDescent="0.25">
      <c r="A4" s="30" t="s">
        <v>17</v>
      </c>
      <c r="B4">
        <v>100</v>
      </c>
      <c r="C4">
        <v>124.00839208199457</v>
      </c>
      <c r="D4">
        <v>32.519296404550936</v>
      </c>
      <c r="E4">
        <v>171.0186737667126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K21" sqref="K21:N21"/>
    </sheetView>
  </sheetViews>
  <sheetFormatPr defaultRowHeight="15" x14ac:dyDescent="0.25"/>
  <sheetData>
    <row r="1" spans="1:14" x14ac:dyDescent="0.25">
      <c r="A1" s="17"/>
      <c r="B1" s="17"/>
      <c r="C1" s="31" t="s">
        <v>0</v>
      </c>
      <c r="D1" s="32"/>
      <c r="E1" s="32"/>
      <c r="F1" s="32"/>
      <c r="G1" s="32"/>
      <c r="H1" s="32"/>
      <c r="I1" s="33" t="s">
        <v>1</v>
      </c>
      <c r="J1" s="34"/>
      <c r="K1" s="34"/>
      <c r="L1" s="34"/>
      <c r="M1" s="34"/>
      <c r="N1" s="34"/>
    </row>
    <row r="2" spans="1:14" x14ac:dyDescent="0.25">
      <c r="A2" s="17" t="s">
        <v>2</v>
      </c>
      <c r="B2" s="17" t="s">
        <v>3</v>
      </c>
      <c r="C2" s="1" t="s">
        <v>5</v>
      </c>
      <c r="D2" s="2" t="s">
        <v>10</v>
      </c>
      <c r="E2" s="2" t="s">
        <v>7</v>
      </c>
      <c r="F2" s="2">
        <v>2805</v>
      </c>
      <c r="G2" s="2">
        <v>2807</v>
      </c>
      <c r="H2" s="2">
        <v>3083</v>
      </c>
      <c r="I2" s="3" t="s">
        <v>5</v>
      </c>
      <c r="J2" s="4" t="s">
        <v>10</v>
      </c>
      <c r="K2" s="4" t="s">
        <v>7</v>
      </c>
      <c r="L2" s="4">
        <v>2805</v>
      </c>
      <c r="M2" s="4">
        <v>2807</v>
      </c>
      <c r="N2" s="4">
        <v>3083</v>
      </c>
    </row>
    <row r="3" spans="1:14" x14ac:dyDescent="0.25">
      <c r="A3" s="17"/>
      <c r="B3" s="18">
        <v>4.7899998724460602E-2</v>
      </c>
      <c r="C3" s="18">
        <v>0.31540000438690186</v>
      </c>
      <c r="D3" s="18">
        <v>0.26739999651908875</v>
      </c>
      <c r="E3" s="18">
        <v>0.4074999988079071</v>
      </c>
      <c r="F3" s="18">
        <v>0.34380000829696655</v>
      </c>
      <c r="G3" s="18">
        <v>0.34689998626708984</v>
      </c>
      <c r="H3" s="18">
        <v>0.31110000610351563</v>
      </c>
      <c r="I3" s="18">
        <v>0.24860000610351563</v>
      </c>
      <c r="J3" s="18">
        <v>0.29240000247955322</v>
      </c>
      <c r="K3" s="18">
        <v>0.1793999969959259</v>
      </c>
      <c r="L3" s="18">
        <v>0.15600000321865082</v>
      </c>
      <c r="M3" s="18">
        <v>0.17839999496936798</v>
      </c>
      <c r="N3" s="19">
        <v>0.19230000674724579</v>
      </c>
    </row>
    <row r="4" spans="1:14" x14ac:dyDescent="0.25">
      <c r="A4" s="17"/>
      <c r="B4" s="18">
        <v>4.3299999088048935E-2</v>
      </c>
      <c r="C4" s="18">
        <v>0.31549999117851257</v>
      </c>
      <c r="D4" s="18">
        <v>0.25990000367164612</v>
      </c>
      <c r="E4" s="18">
        <v>0.37729999423027039</v>
      </c>
      <c r="F4" s="18">
        <v>0.30910000205039978</v>
      </c>
      <c r="G4" s="18">
        <v>0.35609999299049377</v>
      </c>
      <c r="H4" s="18">
        <v>0.26669999957084656</v>
      </c>
      <c r="I4" s="18">
        <v>0.2370000034570694</v>
      </c>
      <c r="J4" s="18">
        <v>0.31520000100135803</v>
      </c>
      <c r="K4" s="18">
        <v>0.18659999966621399</v>
      </c>
      <c r="L4" s="18">
        <v>0.1695999950170517</v>
      </c>
      <c r="M4" s="18">
        <v>0.20379999279975891</v>
      </c>
      <c r="N4" s="19">
        <v>0.21040000021457672</v>
      </c>
    </row>
    <row r="5" spans="1:14" x14ac:dyDescent="0.25">
      <c r="A5" s="17"/>
      <c r="B5" s="18">
        <v>4.4700000435113907E-2</v>
      </c>
      <c r="C5" s="18">
        <v>0.36390000581741333</v>
      </c>
      <c r="D5" s="18">
        <v>0.26949998736381531</v>
      </c>
      <c r="E5" s="18">
        <v>0.4025999903678894</v>
      </c>
      <c r="F5" s="18">
        <v>0.32190001010894775</v>
      </c>
      <c r="G5" s="18">
        <v>0.32690000534057617</v>
      </c>
      <c r="H5" s="18">
        <v>0.25940001010894775</v>
      </c>
      <c r="I5" s="18">
        <v>0.23479999601840973</v>
      </c>
      <c r="J5" s="18">
        <v>0.3296000063419342</v>
      </c>
      <c r="K5" s="18">
        <v>0.15680000185966492</v>
      </c>
      <c r="L5" s="18">
        <v>0.16590000689029694</v>
      </c>
      <c r="M5" s="18">
        <v>0.14560000598430634</v>
      </c>
      <c r="N5" s="19">
        <v>0.21089999377727509</v>
      </c>
    </row>
    <row r="6" spans="1:14" x14ac:dyDescent="0.25">
      <c r="A6" s="17"/>
      <c r="B6" s="17">
        <f>AVERAGE(B3:B5)</f>
        <v>4.5299999415874481E-2</v>
      </c>
      <c r="C6" s="17">
        <f t="shared" ref="C6:N6" si="0">AVERAGE(C3:C5)</f>
        <v>0.33160000046094257</v>
      </c>
      <c r="D6" s="17">
        <f t="shared" si="0"/>
        <v>0.26559999585151672</v>
      </c>
      <c r="E6" s="17">
        <f t="shared" si="0"/>
        <v>0.39579999446868896</v>
      </c>
      <c r="F6" s="17">
        <f t="shared" si="0"/>
        <v>0.32493334015210468</v>
      </c>
      <c r="G6" s="17">
        <f t="shared" si="0"/>
        <v>0.34329999486605328</v>
      </c>
      <c r="H6" s="17">
        <f t="shared" si="0"/>
        <v>0.27906667192776996</v>
      </c>
      <c r="I6" s="17">
        <f t="shared" si="0"/>
        <v>0.24013333519299826</v>
      </c>
      <c r="J6" s="17">
        <f t="shared" si="0"/>
        <v>0.3124000032742818</v>
      </c>
      <c r="K6" s="17">
        <f t="shared" si="0"/>
        <v>0.17426666617393494</v>
      </c>
      <c r="L6" s="17">
        <f t="shared" si="0"/>
        <v>0.16383333504199982</v>
      </c>
      <c r="M6" s="17">
        <f t="shared" si="0"/>
        <v>0.17593333125114441</v>
      </c>
      <c r="N6" s="17">
        <f t="shared" si="0"/>
        <v>0.20453333357969919</v>
      </c>
    </row>
    <row r="7" spans="1:14" x14ac:dyDescent="0.25">
      <c r="A7" s="17"/>
      <c r="B7" s="17">
        <f>B6-$B$6</f>
        <v>0</v>
      </c>
      <c r="C7" s="17">
        <f t="shared" ref="C7:N7" si="1">C6-$B$6</f>
        <v>0.28630000104506809</v>
      </c>
      <c r="D7" s="17">
        <f t="shared" si="1"/>
        <v>0.22029999643564224</v>
      </c>
      <c r="E7" s="17">
        <f t="shared" si="1"/>
        <v>0.35049999505281448</v>
      </c>
      <c r="F7" s="17">
        <f t="shared" si="1"/>
        <v>0.2796333407362302</v>
      </c>
      <c r="G7" s="17">
        <f t="shared" si="1"/>
        <v>0.2979999954501788</v>
      </c>
      <c r="H7" s="17">
        <f t="shared" si="1"/>
        <v>0.23376667251189548</v>
      </c>
      <c r="I7" s="17">
        <f t="shared" si="1"/>
        <v>0.19483333577712378</v>
      </c>
      <c r="J7" s="17">
        <f t="shared" si="1"/>
        <v>0.26710000385840732</v>
      </c>
      <c r="K7" s="17">
        <f t="shared" si="1"/>
        <v>0.12896666675806046</v>
      </c>
      <c r="L7" s="17">
        <f t="shared" si="1"/>
        <v>0.11853333562612534</v>
      </c>
      <c r="M7" s="17">
        <f t="shared" si="1"/>
        <v>0.13063333183526993</v>
      </c>
      <c r="N7" s="17">
        <f t="shared" si="1"/>
        <v>0.15923333416382471</v>
      </c>
    </row>
    <row r="8" spans="1:14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4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1:14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4" x14ac:dyDescent="0.25">
      <c r="A11" s="17"/>
      <c r="B11" s="17"/>
      <c r="C11" s="31" t="s">
        <v>0</v>
      </c>
      <c r="D11" s="32"/>
      <c r="E11" s="32"/>
      <c r="F11" s="32"/>
      <c r="G11" s="32"/>
      <c r="H11" s="32"/>
      <c r="I11" s="33" t="s">
        <v>1</v>
      </c>
      <c r="J11" s="34"/>
      <c r="K11" s="34"/>
      <c r="L11" s="34"/>
      <c r="M11" s="34"/>
      <c r="N11" s="34"/>
    </row>
    <row r="12" spans="1:14" x14ac:dyDescent="0.25">
      <c r="A12" s="17" t="s">
        <v>6</v>
      </c>
      <c r="B12" s="17" t="s">
        <v>3</v>
      </c>
      <c r="C12" s="1" t="s">
        <v>5</v>
      </c>
      <c r="D12" s="2" t="s">
        <v>10</v>
      </c>
      <c r="E12" s="2" t="s">
        <v>7</v>
      </c>
      <c r="F12" s="2">
        <v>2805</v>
      </c>
      <c r="G12" s="2">
        <v>2807</v>
      </c>
      <c r="H12" s="2">
        <v>3083</v>
      </c>
      <c r="I12" s="3" t="s">
        <v>5</v>
      </c>
      <c r="J12" s="4" t="s">
        <v>10</v>
      </c>
      <c r="K12" s="4" t="s">
        <v>7</v>
      </c>
      <c r="L12" s="4">
        <v>2805</v>
      </c>
      <c r="M12" s="4">
        <v>2807</v>
      </c>
      <c r="N12" s="4">
        <v>3083</v>
      </c>
    </row>
    <row r="13" spans="1:14" x14ac:dyDescent="0.25">
      <c r="A13" s="17"/>
      <c r="B13" s="20">
        <v>5606</v>
      </c>
      <c r="C13" s="20">
        <v>6083</v>
      </c>
      <c r="D13" s="20">
        <v>5566</v>
      </c>
      <c r="E13" s="20">
        <v>6614</v>
      </c>
      <c r="F13" s="20">
        <v>5834</v>
      </c>
      <c r="G13" s="20">
        <v>6645</v>
      </c>
      <c r="H13" s="20">
        <v>5218</v>
      </c>
      <c r="I13" s="20">
        <v>6054</v>
      </c>
      <c r="J13" s="20">
        <v>6026</v>
      </c>
      <c r="K13" s="20">
        <v>13276</v>
      </c>
      <c r="L13" s="20">
        <v>7441</v>
      </c>
      <c r="M13" s="20">
        <v>39544</v>
      </c>
      <c r="N13" s="21">
        <v>17165</v>
      </c>
    </row>
    <row r="14" spans="1:14" x14ac:dyDescent="0.25">
      <c r="A14" s="17"/>
      <c r="B14" s="20">
        <v>5586</v>
      </c>
      <c r="C14" s="20">
        <v>6143</v>
      </c>
      <c r="D14" s="20">
        <v>5820</v>
      </c>
      <c r="E14" s="20">
        <v>6289</v>
      </c>
      <c r="F14" s="20">
        <v>5772</v>
      </c>
      <c r="G14" s="20">
        <v>5774</v>
      </c>
      <c r="H14" s="20">
        <v>5435</v>
      </c>
      <c r="I14" s="20">
        <v>5714</v>
      </c>
      <c r="J14" s="20">
        <v>6174</v>
      </c>
      <c r="K14" s="20">
        <v>12596</v>
      </c>
      <c r="L14" s="20">
        <v>7344</v>
      </c>
      <c r="M14" s="20">
        <v>42272</v>
      </c>
      <c r="N14" s="21">
        <v>18794</v>
      </c>
    </row>
    <row r="15" spans="1:14" x14ac:dyDescent="0.25">
      <c r="A15" s="17"/>
      <c r="B15" s="20">
        <v>6323</v>
      </c>
      <c r="C15" s="20">
        <v>5718</v>
      </c>
      <c r="D15" s="20">
        <v>5530</v>
      </c>
      <c r="E15" s="20">
        <v>6807</v>
      </c>
      <c r="F15" s="20">
        <v>5683</v>
      </c>
      <c r="G15" s="20">
        <v>5883</v>
      </c>
      <c r="H15" s="20">
        <v>5400</v>
      </c>
      <c r="I15" s="20">
        <v>5712</v>
      </c>
      <c r="J15" s="20">
        <v>6139</v>
      </c>
      <c r="K15" s="20">
        <v>11495</v>
      </c>
      <c r="L15" s="20">
        <v>7109</v>
      </c>
      <c r="M15" s="20">
        <v>33602</v>
      </c>
      <c r="N15" s="21">
        <v>18862</v>
      </c>
    </row>
    <row r="16" spans="1:14" x14ac:dyDescent="0.25">
      <c r="A16" s="17"/>
      <c r="B16" s="17">
        <f>AVERAGE(B13:B15)</f>
        <v>5838.333333333333</v>
      </c>
      <c r="C16" s="17">
        <f t="shared" ref="C16:K16" si="2">AVERAGE(C13:C15)</f>
        <v>5981.333333333333</v>
      </c>
      <c r="D16" s="17">
        <f t="shared" si="2"/>
        <v>5638.666666666667</v>
      </c>
      <c r="E16" s="17">
        <f t="shared" si="2"/>
        <v>6570</v>
      </c>
      <c r="F16" s="17">
        <f t="shared" si="2"/>
        <v>5763</v>
      </c>
      <c r="G16" s="17">
        <f t="shared" si="2"/>
        <v>6100.666666666667</v>
      </c>
      <c r="H16" s="17">
        <f t="shared" si="2"/>
        <v>5351</v>
      </c>
      <c r="I16" s="17">
        <f t="shared" si="2"/>
        <v>5826.666666666667</v>
      </c>
      <c r="J16" s="17">
        <f t="shared" si="2"/>
        <v>6113</v>
      </c>
      <c r="K16" s="17">
        <f t="shared" si="2"/>
        <v>12455.666666666666</v>
      </c>
      <c r="L16" s="17">
        <f>AVERAGE(L13:L15)</f>
        <v>7298</v>
      </c>
      <c r="M16" s="17">
        <f>AVERAGE(M13:M15)</f>
        <v>38472.666666666664</v>
      </c>
      <c r="N16" s="17">
        <f>AVERAGE(N13:N15)</f>
        <v>18273.666666666668</v>
      </c>
    </row>
    <row r="17" spans="1:14" x14ac:dyDescent="0.25">
      <c r="A17" s="17"/>
      <c r="B17" s="17"/>
      <c r="C17" s="17">
        <f>C16-$C$16</f>
        <v>0</v>
      </c>
      <c r="D17" s="17">
        <f>D16-$D$16</f>
        <v>0</v>
      </c>
      <c r="E17" s="17">
        <f>E16-$C$16</f>
        <v>588.66666666666697</v>
      </c>
      <c r="F17" s="17">
        <f>F16-$D$16</f>
        <v>124.33333333333303</v>
      </c>
      <c r="G17" s="17">
        <f t="shared" ref="G17:H17" si="3">G16-$D$16</f>
        <v>462</v>
      </c>
      <c r="H17" s="17">
        <f t="shared" si="3"/>
        <v>-287.66666666666697</v>
      </c>
      <c r="I17" s="17">
        <f>I16-$I$16</f>
        <v>0</v>
      </c>
      <c r="J17" s="17"/>
      <c r="K17" s="17">
        <f t="shared" ref="K17:N17" si="4">K16-$I$16</f>
        <v>6628.9999999999991</v>
      </c>
      <c r="L17" s="17">
        <f t="shared" si="4"/>
        <v>1471.333333333333</v>
      </c>
      <c r="M17" s="17">
        <f t="shared" si="4"/>
        <v>32645.999999999996</v>
      </c>
      <c r="N17" s="17">
        <f t="shared" si="4"/>
        <v>12447</v>
      </c>
    </row>
    <row r="18" spans="1:14" x14ac:dyDescent="0.25">
      <c r="A18" s="17" t="s">
        <v>8</v>
      </c>
      <c r="B18" s="17"/>
      <c r="C18" s="17"/>
      <c r="D18" s="17"/>
      <c r="E18" s="17">
        <f>E17/E7</f>
        <v>1679.5054920841433</v>
      </c>
      <c r="F18" s="17">
        <f t="shared" ref="F18:N18" si="5">F17/F7</f>
        <v>444.62986068107296</v>
      </c>
      <c r="G18" s="17">
        <f t="shared" si="5"/>
        <v>1550.3355941400998</v>
      </c>
      <c r="H18" s="17">
        <f t="shared" si="5"/>
        <v>-1230.5717644675321</v>
      </c>
      <c r="I18" s="17"/>
      <c r="J18" s="17"/>
      <c r="K18" s="17">
        <f t="shared" si="5"/>
        <v>51400.878743620662</v>
      </c>
      <c r="L18" s="17">
        <f t="shared" si="5"/>
        <v>12412.823156973944</v>
      </c>
      <c r="M18" s="17">
        <f t="shared" si="5"/>
        <v>249905.59102608639</v>
      </c>
      <c r="N18" s="17">
        <f t="shared" si="5"/>
        <v>78168.306060803196</v>
      </c>
    </row>
    <row r="19" spans="1:14" x14ac:dyDescent="0.25">
      <c r="A19" s="17" t="s">
        <v>9</v>
      </c>
      <c r="B19" s="17"/>
      <c r="C19" s="17"/>
      <c r="D19" s="17"/>
      <c r="E19" s="17"/>
      <c r="F19" s="17"/>
      <c r="G19" s="17"/>
      <c r="H19" s="17"/>
      <c r="I19" s="17"/>
      <c r="J19" s="17"/>
      <c r="K19" s="17">
        <f>K18/1000</f>
        <v>51.400878743620659</v>
      </c>
      <c r="L19" s="17">
        <f t="shared" ref="L19:N19" si="6">L18/1000</f>
        <v>12.412823156973944</v>
      </c>
      <c r="M19" s="17">
        <f t="shared" si="6"/>
        <v>249.9055910260864</v>
      </c>
      <c r="N19" s="17">
        <f t="shared" si="6"/>
        <v>78.168306060803189</v>
      </c>
    </row>
    <row r="20" spans="1:14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>
        <f>K19/$K$19</f>
        <v>1</v>
      </c>
      <c r="L20" s="17">
        <f t="shared" ref="L20:N20" si="7">L19/$K$19</f>
        <v>0.24149048538425025</v>
      </c>
      <c r="M20" s="17">
        <f t="shared" si="7"/>
        <v>4.8618933593056921</v>
      </c>
      <c r="N20" s="17">
        <f t="shared" si="7"/>
        <v>1.5207581654526601</v>
      </c>
    </row>
    <row r="21" spans="1:14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>
        <f>K20*100</f>
        <v>100</v>
      </c>
      <c r="L21" s="17">
        <f t="shared" ref="L21:N21" si="8">L20*100</f>
        <v>24.149048538425024</v>
      </c>
      <c r="M21" s="17">
        <f t="shared" si="8"/>
        <v>486.1893359305692</v>
      </c>
      <c r="N21" s="17">
        <f t="shared" si="8"/>
        <v>152.07581654526601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24"/>
  <sheetViews>
    <sheetView workbookViewId="0">
      <selection activeCell="J38" sqref="J38"/>
    </sheetView>
  </sheetViews>
  <sheetFormatPr defaultRowHeight="15" x14ac:dyDescent="0.25"/>
  <sheetData>
    <row r="1" spans="1:22" x14ac:dyDescent="0.25">
      <c r="A1" s="21"/>
      <c r="B1" s="21"/>
      <c r="C1" s="31" t="s">
        <v>0</v>
      </c>
      <c r="D1" s="32"/>
      <c r="E1" s="32"/>
      <c r="F1" s="32"/>
      <c r="G1" s="32"/>
      <c r="H1" s="32"/>
      <c r="I1" s="33" t="s">
        <v>1</v>
      </c>
      <c r="J1" s="34"/>
      <c r="K1" s="34"/>
      <c r="L1" s="34"/>
      <c r="M1" s="34"/>
      <c r="N1" s="34"/>
      <c r="O1" s="21"/>
    </row>
    <row r="2" spans="1:22" x14ac:dyDescent="0.25">
      <c r="A2" s="21" t="s">
        <v>2</v>
      </c>
      <c r="B2" s="21" t="s">
        <v>3</v>
      </c>
      <c r="C2" s="1" t="s">
        <v>5</v>
      </c>
      <c r="D2" s="2" t="s">
        <v>10</v>
      </c>
      <c r="E2" s="2" t="s">
        <v>7</v>
      </c>
      <c r="F2" s="2">
        <v>2805</v>
      </c>
      <c r="G2" s="2">
        <v>2807</v>
      </c>
      <c r="H2" s="2">
        <v>3083</v>
      </c>
      <c r="I2" s="3" t="s">
        <v>5</v>
      </c>
      <c r="J2" s="4" t="s">
        <v>10</v>
      </c>
      <c r="K2" s="4" t="s">
        <v>7</v>
      </c>
      <c r="L2" s="4">
        <v>2805</v>
      </c>
      <c r="M2" s="4">
        <v>2807</v>
      </c>
      <c r="N2" s="4">
        <v>3083</v>
      </c>
      <c r="O2" s="21"/>
    </row>
    <row r="3" spans="1:22" x14ac:dyDescent="0.25">
      <c r="A3" s="21"/>
      <c r="B3" s="22">
        <v>4.179999977350235E-2</v>
      </c>
      <c r="C3" s="22">
        <v>0.10620000213384628</v>
      </c>
      <c r="D3" s="22">
        <v>0.25639998912811279</v>
      </c>
      <c r="E3" s="22">
        <v>0.11879999935626984</v>
      </c>
      <c r="F3" s="22">
        <v>0.51080000400543213</v>
      </c>
      <c r="G3" s="22">
        <v>0.43470001220703125</v>
      </c>
      <c r="H3" s="22">
        <v>9.2399999499320984E-2</v>
      </c>
      <c r="I3" s="22">
        <v>0.44760000705718994</v>
      </c>
      <c r="J3" s="22">
        <v>0.37059998512268066</v>
      </c>
      <c r="K3" s="22">
        <v>0.30489999055862427</v>
      </c>
      <c r="L3" s="22">
        <v>0.26679998636245728</v>
      </c>
      <c r="M3" s="23">
        <v>0.33500000834465027</v>
      </c>
      <c r="N3" s="23">
        <v>0.32319998741149902</v>
      </c>
      <c r="O3" s="21"/>
    </row>
    <row r="4" spans="1:22" x14ac:dyDescent="0.25">
      <c r="A4" s="21"/>
      <c r="B4" s="22">
        <v>4.1700001806020737E-2</v>
      </c>
      <c r="C4" s="22">
        <v>0.10930000245571136</v>
      </c>
      <c r="D4" s="22">
        <v>0.29660001397132874</v>
      </c>
      <c r="E4" s="22">
        <v>0.2354000061750412</v>
      </c>
      <c r="F4" s="22">
        <v>0.51179999113082886</v>
      </c>
      <c r="G4" s="22">
        <v>0.41319999098777771</v>
      </c>
      <c r="H4" s="22">
        <v>9.5899999141693115E-2</v>
      </c>
      <c r="I4" s="22">
        <v>0.43189999461174011</v>
      </c>
      <c r="J4" s="22">
        <v>0.41600000858306885</v>
      </c>
      <c r="K4" s="22">
        <v>0.30480000376701355</v>
      </c>
      <c r="L4" s="22">
        <v>0.30070000886917114</v>
      </c>
      <c r="M4" s="23">
        <v>0.31859999895095825</v>
      </c>
      <c r="N4" s="23">
        <v>0.30939999222755432</v>
      </c>
      <c r="O4" s="21"/>
    </row>
    <row r="5" spans="1:22" x14ac:dyDescent="0.25">
      <c r="A5" s="21"/>
      <c r="B5" s="22">
        <v>4.050000011920929E-2</v>
      </c>
      <c r="C5" s="22">
        <v>0.10740000009536743</v>
      </c>
      <c r="D5" s="22">
        <v>0.27669999003410339</v>
      </c>
      <c r="E5" s="22">
        <v>0.14000000059604645</v>
      </c>
      <c r="F5" s="22">
        <v>0.47530001401901245</v>
      </c>
      <c r="G5" s="22">
        <v>0.3799000084400177</v>
      </c>
      <c r="H5" s="22">
        <v>0.10419999808073044</v>
      </c>
      <c r="I5" s="22">
        <v>0.446399986743927</v>
      </c>
      <c r="J5" s="22">
        <v>0.40310001373291016</v>
      </c>
      <c r="K5" s="22">
        <v>0.28229999542236328</v>
      </c>
      <c r="L5" s="22">
        <v>0.31200000643730164</v>
      </c>
      <c r="M5" s="23">
        <v>0.32280001044273376</v>
      </c>
      <c r="N5" s="23">
        <v>0.29859998822212219</v>
      </c>
      <c r="O5" s="21"/>
    </row>
    <row r="6" spans="1:22" x14ac:dyDescent="0.25">
      <c r="A6" s="21"/>
      <c r="B6" s="21">
        <f>AVERAGE(B3:B5)</f>
        <v>4.1333333899577461E-2</v>
      </c>
      <c r="C6" s="21">
        <f t="shared" ref="C6:N6" si="0">AVERAGE(C3:C5)</f>
        <v>0.10763333489497502</v>
      </c>
      <c r="D6" s="21">
        <f t="shared" si="0"/>
        <v>0.27656666437784833</v>
      </c>
      <c r="E6" s="21">
        <f t="shared" si="0"/>
        <v>0.16473333537578583</v>
      </c>
      <c r="F6" s="21">
        <f t="shared" si="0"/>
        <v>0.49930000305175781</v>
      </c>
      <c r="G6" s="21">
        <f t="shared" si="0"/>
        <v>0.4092666705449422</v>
      </c>
      <c r="H6" s="21">
        <f t="shared" si="0"/>
        <v>9.7499998907248184E-2</v>
      </c>
      <c r="I6" s="21">
        <f t="shared" si="0"/>
        <v>0.4419666628042857</v>
      </c>
      <c r="J6" s="21">
        <f t="shared" si="0"/>
        <v>0.39656666914621991</v>
      </c>
      <c r="K6" s="21">
        <f t="shared" si="0"/>
        <v>0.29733332991600037</v>
      </c>
      <c r="L6" s="21">
        <f t="shared" si="0"/>
        <v>0.29316666722297668</v>
      </c>
      <c r="M6" s="21">
        <f t="shared" si="0"/>
        <v>0.32546667257944745</v>
      </c>
      <c r="N6" s="21">
        <f t="shared" si="0"/>
        <v>0.31039998928705853</v>
      </c>
      <c r="O6" s="21"/>
    </row>
    <row r="7" spans="1:22" x14ac:dyDescent="0.25">
      <c r="A7" s="21"/>
      <c r="B7" s="21">
        <f>B6-$B$6</f>
        <v>0</v>
      </c>
      <c r="C7" s="21">
        <f t="shared" ref="C7:N7" si="1">C6-$B$6</f>
        <v>6.6300000995397568E-2</v>
      </c>
      <c r="D7" s="21">
        <f t="shared" si="1"/>
        <v>0.23523333047827086</v>
      </c>
      <c r="E7" s="21">
        <f t="shared" si="1"/>
        <v>0.12340000147620836</v>
      </c>
      <c r="F7" s="21">
        <f t="shared" si="1"/>
        <v>0.45796666915218037</v>
      </c>
      <c r="G7" s="21">
        <f t="shared" si="1"/>
        <v>0.36793333664536476</v>
      </c>
      <c r="H7" s="21">
        <f t="shared" si="1"/>
        <v>5.6166665007670723E-2</v>
      </c>
      <c r="I7" s="21">
        <f t="shared" si="1"/>
        <v>0.40063332890470826</v>
      </c>
      <c r="J7" s="21">
        <f t="shared" si="1"/>
        <v>0.35523333524664247</v>
      </c>
      <c r="K7" s="21">
        <f t="shared" si="1"/>
        <v>0.25599999601642293</v>
      </c>
      <c r="L7" s="21">
        <f t="shared" si="1"/>
        <v>0.25183333332339924</v>
      </c>
      <c r="M7" s="21">
        <f t="shared" si="1"/>
        <v>0.28413333867987001</v>
      </c>
      <c r="N7" s="21">
        <f t="shared" si="1"/>
        <v>0.26906665538748109</v>
      </c>
      <c r="O7" s="21"/>
    </row>
    <row r="8" spans="1:22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Q8" s="23"/>
      <c r="R8" s="23"/>
      <c r="S8" s="23"/>
      <c r="T8" s="23"/>
      <c r="U8" s="23"/>
      <c r="V8" s="23"/>
    </row>
    <row r="9" spans="1:22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22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22" x14ac:dyDescent="0.25">
      <c r="A11" s="21"/>
      <c r="B11" s="21"/>
      <c r="C11" s="31" t="s">
        <v>0</v>
      </c>
      <c r="D11" s="32"/>
      <c r="E11" s="32"/>
      <c r="F11" s="32"/>
      <c r="G11" s="32"/>
      <c r="H11" s="32"/>
      <c r="I11" s="33" t="s">
        <v>1</v>
      </c>
      <c r="J11" s="34"/>
      <c r="K11" s="34"/>
      <c r="L11" s="34"/>
      <c r="M11" s="34"/>
      <c r="N11" s="34"/>
      <c r="O11" s="21"/>
    </row>
    <row r="12" spans="1:22" x14ac:dyDescent="0.25">
      <c r="A12" s="21" t="s">
        <v>6</v>
      </c>
      <c r="B12" s="21" t="s">
        <v>3</v>
      </c>
      <c r="C12" s="1" t="s">
        <v>5</v>
      </c>
      <c r="D12" s="2" t="s">
        <v>10</v>
      </c>
      <c r="E12" s="2" t="s">
        <v>7</v>
      </c>
      <c r="F12" s="2">
        <v>2805</v>
      </c>
      <c r="G12" s="2">
        <v>2807</v>
      </c>
      <c r="H12" s="2">
        <v>3083</v>
      </c>
      <c r="I12" s="3" t="s">
        <v>5</v>
      </c>
      <c r="J12" s="4" t="s">
        <v>10</v>
      </c>
      <c r="K12" s="4" t="s">
        <v>7</v>
      </c>
      <c r="L12" s="4">
        <v>2805</v>
      </c>
      <c r="M12" s="4">
        <v>2807</v>
      </c>
      <c r="N12" s="4">
        <v>3083</v>
      </c>
      <c r="O12" s="21"/>
    </row>
    <row r="13" spans="1:22" x14ac:dyDescent="0.25">
      <c r="A13" s="21"/>
      <c r="B13" s="24">
        <v>5286</v>
      </c>
      <c r="C13" s="24">
        <v>5438</v>
      </c>
      <c r="D13" s="24">
        <v>6094</v>
      </c>
      <c r="E13" s="24">
        <v>5760</v>
      </c>
      <c r="F13" s="24">
        <v>7005</v>
      </c>
      <c r="G13" s="24">
        <v>6735</v>
      </c>
      <c r="H13" s="24">
        <v>5491</v>
      </c>
      <c r="I13" s="24">
        <v>7451</v>
      </c>
      <c r="J13" s="24">
        <v>7681</v>
      </c>
      <c r="K13" s="24">
        <v>16029</v>
      </c>
      <c r="L13" s="24">
        <v>16041</v>
      </c>
      <c r="M13" s="25">
        <v>50111</v>
      </c>
      <c r="N13" s="26">
        <v>33688</v>
      </c>
      <c r="O13" s="21"/>
    </row>
    <row r="14" spans="1:22" x14ac:dyDescent="0.25">
      <c r="A14" s="21"/>
      <c r="B14" s="24">
        <v>5621</v>
      </c>
      <c r="C14" s="24">
        <v>5705</v>
      </c>
      <c r="D14" s="24">
        <v>5984</v>
      </c>
      <c r="E14" s="24">
        <v>5660</v>
      </c>
      <c r="F14" s="24">
        <v>7683</v>
      </c>
      <c r="G14" s="24">
        <v>6908</v>
      </c>
      <c r="H14" s="24">
        <v>5369</v>
      </c>
      <c r="I14" s="24">
        <v>7644</v>
      </c>
      <c r="J14" s="24">
        <v>7352</v>
      </c>
      <c r="K14" s="24">
        <v>15906</v>
      </c>
      <c r="L14" s="24">
        <v>15626</v>
      </c>
      <c r="M14" s="25">
        <v>47509</v>
      </c>
      <c r="N14" s="26">
        <v>33552</v>
      </c>
      <c r="O14" s="21"/>
    </row>
    <row r="15" spans="1:22" x14ac:dyDescent="0.25">
      <c r="A15" s="21"/>
      <c r="B15" s="24">
        <v>5489</v>
      </c>
      <c r="C15" s="24">
        <v>5596</v>
      </c>
      <c r="D15" s="24">
        <v>6096</v>
      </c>
      <c r="E15" s="24">
        <v>5339</v>
      </c>
      <c r="F15" s="24">
        <v>7188</v>
      </c>
      <c r="G15" s="24">
        <v>6566</v>
      </c>
      <c r="H15" s="24">
        <v>5561</v>
      </c>
      <c r="I15" s="24">
        <v>7511</v>
      </c>
      <c r="J15" s="24">
        <v>7485</v>
      </c>
      <c r="K15" s="24">
        <v>15301</v>
      </c>
      <c r="L15" s="24">
        <v>16118</v>
      </c>
      <c r="M15" s="25">
        <v>49034</v>
      </c>
      <c r="N15" s="26">
        <v>31777</v>
      </c>
      <c r="O15" s="21"/>
    </row>
    <row r="16" spans="1:22" x14ac:dyDescent="0.25">
      <c r="A16" s="21"/>
      <c r="B16" s="21">
        <f>AVERAGE(B13:B15)</f>
        <v>5465.333333333333</v>
      </c>
      <c r="C16" s="21">
        <f t="shared" ref="C16:K16" si="2">AVERAGE(C13:C15)</f>
        <v>5579.666666666667</v>
      </c>
      <c r="D16" s="21">
        <f t="shared" si="2"/>
        <v>6058</v>
      </c>
      <c r="E16" s="21">
        <f t="shared" si="2"/>
        <v>5586.333333333333</v>
      </c>
      <c r="F16" s="21">
        <f t="shared" si="2"/>
        <v>7292</v>
      </c>
      <c r="G16" s="21">
        <f t="shared" si="2"/>
        <v>6736.333333333333</v>
      </c>
      <c r="H16" s="21">
        <f t="shared" si="2"/>
        <v>5473.666666666667</v>
      </c>
      <c r="I16" s="21">
        <f t="shared" si="2"/>
        <v>7535.333333333333</v>
      </c>
      <c r="J16" s="21">
        <f t="shared" si="2"/>
        <v>7506</v>
      </c>
      <c r="K16" s="21">
        <f t="shared" si="2"/>
        <v>15745.333333333334</v>
      </c>
      <c r="L16" s="21">
        <f>AVERAGE(L13:L15)</f>
        <v>15928.333333333334</v>
      </c>
      <c r="M16" s="21">
        <f>AVERAGE(M13:M15)</f>
        <v>48884.666666666664</v>
      </c>
      <c r="N16" s="21">
        <f>AVERAGE(N13:N15)</f>
        <v>33005.666666666664</v>
      </c>
      <c r="O16" s="21"/>
    </row>
    <row r="17" spans="1:19" x14ac:dyDescent="0.25">
      <c r="A17" s="21"/>
      <c r="B17" s="21"/>
      <c r="C17" s="21">
        <f>C16-$C$16</f>
        <v>0</v>
      </c>
      <c r="D17" s="21">
        <f>D16-$D$16</f>
        <v>0</v>
      </c>
      <c r="E17" s="21">
        <f>E16-$C$16</f>
        <v>6.6666666666660603</v>
      </c>
      <c r="F17" s="21">
        <f>F16-$D$16</f>
        <v>1234</v>
      </c>
      <c r="G17" s="21">
        <f t="shared" ref="G17:H17" si="3">G16-$D$16</f>
        <v>678.33333333333303</v>
      </c>
      <c r="H17" s="21">
        <f t="shared" si="3"/>
        <v>-584.33333333333303</v>
      </c>
      <c r="I17" s="21">
        <f>I16-$I$16</f>
        <v>0</v>
      </c>
      <c r="J17" s="21"/>
      <c r="K17" s="21">
        <f t="shared" ref="K17:L17" si="4">K16-$I$16</f>
        <v>8210</v>
      </c>
      <c r="L17" s="21">
        <f t="shared" si="4"/>
        <v>8393</v>
      </c>
      <c r="M17" s="21">
        <f>M16-$I$16</f>
        <v>41349.333333333328</v>
      </c>
      <c r="N17" s="21">
        <f>N16-$I$16</f>
        <v>25470.333333333332</v>
      </c>
      <c r="O17" s="21"/>
      <c r="Q17" s="26"/>
      <c r="R17" s="26"/>
      <c r="S17" s="26"/>
    </row>
    <row r="18" spans="1:19" x14ac:dyDescent="0.25">
      <c r="A18" s="21" t="s">
        <v>8</v>
      </c>
      <c r="B18" s="21"/>
      <c r="C18" s="21"/>
      <c r="D18" s="21"/>
      <c r="E18" s="21">
        <f>E17/E7</f>
        <v>54.024850785365672</v>
      </c>
      <c r="F18" s="21">
        <f t="shared" ref="F18:M18" si="5">F17/F7</f>
        <v>2694.5192371411358</v>
      </c>
      <c r="G18" s="21">
        <f t="shared" si="5"/>
        <v>1843.6310759933926</v>
      </c>
      <c r="H18" s="21">
        <f t="shared" si="5"/>
        <v>-10403.561138150721</v>
      </c>
      <c r="I18" s="21"/>
      <c r="J18" s="21"/>
      <c r="K18" s="21">
        <f t="shared" si="5"/>
        <v>32070.312999041264</v>
      </c>
      <c r="L18" s="21">
        <f t="shared" si="5"/>
        <v>33327.597618786553</v>
      </c>
      <c r="M18" s="21">
        <f t="shared" si="5"/>
        <v>145527.91842537414</v>
      </c>
      <c r="N18" s="21">
        <f>N17/N7</f>
        <v>94661.7978234935</v>
      </c>
      <c r="O18" s="21"/>
      <c r="P18" s="25"/>
      <c r="Q18" s="25"/>
      <c r="R18" s="25"/>
    </row>
    <row r="19" spans="1:19" x14ac:dyDescent="0.25">
      <c r="A19" s="21" t="s">
        <v>9</v>
      </c>
      <c r="B19" s="21"/>
      <c r="C19" s="21"/>
      <c r="D19" s="21"/>
      <c r="E19" s="21"/>
      <c r="F19" s="21"/>
      <c r="G19" s="21"/>
      <c r="H19" s="21"/>
      <c r="I19" s="21"/>
      <c r="J19" s="21"/>
      <c r="K19" s="21">
        <f>K18/1000</f>
        <v>32.070312999041263</v>
      </c>
      <c r="L19" s="21">
        <f t="shared" ref="L19:N19" si="6">L18/1000</f>
        <v>33.327597618786555</v>
      </c>
      <c r="M19" s="21">
        <f t="shared" si="6"/>
        <v>145.52791842537414</v>
      </c>
      <c r="N19" s="21">
        <f t="shared" si="6"/>
        <v>94.661797823493501</v>
      </c>
      <c r="O19" s="21"/>
    </row>
    <row r="20" spans="1:19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>
        <f>K19/$K$19</f>
        <v>1</v>
      </c>
      <c r="L20" s="21">
        <f t="shared" ref="L20:N20" si="7">L19/$K$19</f>
        <v>1.0392040021493671</v>
      </c>
      <c r="M20" s="21">
        <f t="shared" si="7"/>
        <v>4.5377766793147503</v>
      </c>
      <c r="N20" s="21">
        <f t="shared" si="7"/>
        <v>2.9516954769454045</v>
      </c>
      <c r="O20" s="21"/>
    </row>
    <row r="21" spans="1:19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>
        <f>K20*100</f>
        <v>100</v>
      </c>
      <c r="L21" s="21">
        <f t="shared" ref="L21:N21" si="8">L20*100</f>
        <v>103.92040021493672</v>
      </c>
      <c r="M21" s="21">
        <f t="shared" si="8"/>
        <v>453.77766793147504</v>
      </c>
      <c r="N21" s="21">
        <f t="shared" si="8"/>
        <v>295.16954769454043</v>
      </c>
      <c r="O21" s="21"/>
    </row>
    <row r="24" spans="1:19" x14ac:dyDescent="0.25">
      <c r="B24" t="s">
        <v>11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K21" sqref="K21:N21"/>
    </sheetView>
  </sheetViews>
  <sheetFormatPr defaultRowHeight="15" x14ac:dyDescent="0.25"/>
  <sheetData>
    <row r="1" spans="1:18" x14ac:dyDescent="0.25">
      <c r="A1" s="26"/>
      <c r="B1" s="26"/>
      <c r="C1" s="31" t="s">
        <v>0</v>
      </c>
      <c r="D1" s="32"/>
      <c r="E1" s="32"/>
      <c r="F1" s="32"/>
      <c r="G1" s="32"/>
      <c r="H1" s="32"/>
      <c r="I1" s="33" t="s">
        <v>1</v>
      </c>
      <c r="J1" s="34"/>
      <c r="K1" s="34"/>
      <c r="L1" s="34"/>
      <c r="M1" s="34"/>
      <c r="N1" s="34"/>
    </row>
    <row r="2" spans="1:18" x14ac:dyDescent="0.25">
      <c r="A2" s="26" t="s">
        <v>2</v>
      </c>
      <c r="B2" s="26" t="s">
        <v>3</v>
      </c>
      <c r="C2" s="1" t="s">
        <v>5</v>
      </c>
      <c r="D2" s="2" t="s">
        <v>10</v>
      </c>
      <c r="E2" s="2" t="s">
        <v>7</v>
      </c>
      <c r="F2" s="2">
        <v>2805</v>
      </c>
      <c r="G2" s="2">
        <v>2807</v>
      </c>
      <c r="H2" s="2">
        <v>3083</v>
      </c>
      <c r="I2" s="3" t="s">
        <v>5</v>
      </c>
      <c r="J2" s="4" t="s">
        <v>10</v>
      </c>
      <c r="K2" s="4" t="s">
        <v>7</v>
      </c>
      <c r="L2" s="4">
        <v>2805</v>
      </c>
      <c r="M2" s="4">
        <v>2807</v>
      </c>
      <c r="N2" s="4">
        <v>3083</v>
      </c>
    </row>
    <row r="3" spans="1:18" x14ac:dyDescent="0.25">
      <c r="A3" s="26"/>
      <c r="B3" s="27">
        <v>4.7800000756978989E-2</v>
      </c>
      <c r="C3" s="27">
        <v>0.27979999780654907</v>
      </c>
      <c r="D3" s="27">
        <v>0.32910001277923584</v>
      </c>
      <c r="E3" s="27">
        <v>0.25429999828338623</v>
      </c>
      <c r="F3" s="27">
        <v>0.42649999260902405</v>
      </c>
      <c r="G3" s="27">
        <v>0.4244999885559082</v>
      </c>
      <c r="H3" s="27">
        <v>0.22370000183582306</v>
      </c>
      <c r="I3" s="27">
        <v>0.33539998531341553</v>
      </c>
      <c r="J3" s="27">
        <v>0.28610000014305115</v>
      </c>
      <c r="K3" s="27">
        <v>0.31929999589920044</v>
      </c>
      <c r="L3" s="27">
        <v>0.25060001015663147</v>
      </c>
      <c r="M3" s="27">
        <v>0.28130000829696655</v>
      </c>
      <c r="N3" s="28">
        <v>0.2093999981880188</v>
      </c>
    </row>
    <row r="4" spans="1:18" x14ac:dyDescent="0.25">
      <c r="A4" s="26"/>
      <c r="B4" s="27">
        <v>4.9400001764297485E-2</v>
      </c>
      <c r="C4" s="27">
        <v>0.23939999938011169</v>
      </c>
      <c r="D4" s="27">
        <v>0.31020000576972961</v>
      </c>
      <c r="E4" s="27">
        <v>0.25040000677108765</v>
      </c>
      <c r="F4" s="27">
        <v>0.40569999814033508</v>
      </c>
      <c r="G4" s="27">
        <v>0.41290000081062317</v>
      </c>
      <c r="H4" s="27">
        <v>0.2085999995470047</v>
      </c>
      <c r="I4" s="27">
        <v>0.30709999799728394</v>
      </c>
      <c r="J4" s="27">
        <v>0.2768000066280365</v>
      </c>
      <c r="K4" s="27">
        <v>0.30019998550415039</v>
      </c>
      <c r="L4" s="27">
        <v>0.23340000212192535</v>
      </c>
      <c r="M4" s="27">
        <v>0.2671000063419342</v>
      </c>
      <c r="N4" s="28">
        <v>0.21130000054836273</v>
      </c>
    </row>
    <row r="5" spans="1:18" x14ac:dyDescent="0.25">
      <c r="A5" s="26"/>
      <c r="B5" s="27">
        <v>4.7699999064207077E-2</v>
      </c>
      <c r="C5" s="27">
        <v>0.24060000479221344</v>
      </c>
      <c r="D5" s="27">
        <v>0.3174000084400177</v>
      </c>
      <c r="E5" s="27">
        <v>0.24740000069141388</v>
      </c>
      <c r="F5" s="27">
        <v>0.3970000147819519</v>
      </c>
      <c r="G5" s="27">
        <v>0.41600000858306885</v>
      </c>
      <c r="H5" s="27">
        <v>0.21960000693798065</v>
      </c>
      <c r="I5" s="27">
        <v>0.31470000743865967</v>
      </c>
      <c r="J5" s="27">
        <v>0.27480000257492065</v>
      </c>
      <c r="K5" s="27">
        <v>0.29609999060630798</v>
      </c>
      <c r="L5" s="27">
        <v>0.24060000479221344</v>
      </c>
      <c r="M5" s="27">
        <v>0.26550000905990601</v>
      </c>
      <c r="N5" s="28">
        <v>0.21080000698566437</v>
      </c>
    </row>
    <row r="6" spans="1:18" x14ac:dyDescent="0.25">
      <c r="A6" s="26"/>
      <c r="B6" s="26">
        <f>AVERAGE(B3:B5)</f>
        <v>4.8300000528494515E-2</v>
      </c>
      <c r="C6" s="26">
        <f t="shared" ref="C6:N6" si="0">AVERAGE(C3:C5)</f>
        <v>0.25326666732629138</v>
      </c>
      <c r="D6" s="26">
        <f t="shared" si="0"/>
        <v>0.3189000089963277</v>
      </c>
      <c r="E6" s="26">
        <f t="shared" si="0"/>
        <v>0.2507000019152959</v>
      </c>
      <c r="F6" s="26">
        <f t="shared" si="0"/>
        <v>0.4097333351771037</v>
      </c>
      <c r="G6" s="26">
        <f t="shared" si="0"/>
        <v>0.41779999931653339</v>
      </c>
      <c r="H6" s="26">
        <f t="shared" si="0"/>
        <v>0.21730000277360281</v>
      </c>
      <c r="I6" s="26">
        <f t="shared" si="0"/>
        <v>0.31906666358311969</v>
      </c>
      <c r="J6" s="26">
        <f t="shared" si="0"/>
        <v>0.27923333644866943</v>
      </c>
      <c r="K6" s="26">
        <f t="shared" si="0"/>
        <v>0.30519999066988629</v>
      </c>
      <c r="L6" s="26">
        <f t="shared" si="0"/>
        <v>0.24153333902359009</v>
      </c>
      <c r="M6" s="26">
        <f t="shared" si="0"/>
        <v>0.27130000789960224</v>
      </c>
      <c r="N6" s="26">
        <f t="shared" si="0"/>
        <v>0.21050000190734863</v>
      </c>
    </row>
    <row r="7" spans="1:18" x14ac:dyDescent="0.25">
      <c r="A7" s="26"/>
      <c r="B7" s="26">
        <f>B6-$B$6</f>
        <v>0</v>
      </c>
      <c r="C7" s="26">
        <f t="shared" ref="C7:N7" si="1">C6-$B$6</f>
        <v>0.20496666679779688</v>
      </c>
      <c r="D7" s="26">
        <f t="shared" si="1"/>
        <v>0.27060000846783316</v>
      </c>
      <c r="E7" s="26">
        <f t="shared" si="1"/>
        <v>0.20240000138680139</v>
      </c>
      <c r="F7" s="26">
        <f t="shared" si="1"/>
        <v>0.36143333464860916</v>
      </c>
      <c r="G7" s="26">
        <f t="shared" si="1"/>
        <v>0.36949999878803885</v>
      </c>
      <c r="H7" s="26">
        <f t="shared" si="1"/>
        <v>0.16900000224510831</v>
      </c>
      <c r="I7" s="26">
        <f t="shared" si="1"/>
        <v>0.27076666305462516</v>
      </c>
      <c r="J7" s="26">
        <f t="shared" si="1"/>
        <v>0.23093333592017493</v>
      </c>
      <c r="K7" s="26">
        <f t="shared" si="1"/>
        <v>0.25689999014139175</v>
      </c>
      <c r="L7" s="26">
        <f t="shared" si="1"/>
        <v>0.19323333849509558</v>
      </c>
      <c r="M7" s="26">
        <f t="shared" si="1"/>
        <v>0.22300000737110773</v>
      </c>
      <c r="N7" s="26">
        <f t="shared" si="1"/>
        <v>0.16220000137885413</v>
      </c>
    </row>
    <row r="8" spans="1:18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P8" s="28"/>
      <c r="Q8" s="28"/>
      <c r="R8" s="28"/>
    </row>
    <row r="9" spans="1:18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8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8" x14ac:dyDescent="0.25">
      <c r="A11" s="26"/>
      <c r="B11" s="26"/>
      <c r="C11" s="31" t="s">
        <v>0</v>
      </c>
      <c r="D11" s="32"/>
      <c r="E11" s="32"/>
      <c r="F11" s="32"/>
      <c r="G11" s="32"/>
      <c r="H11" s="32"/>
      <c r="I11" s="33" t="s">
        <v>1</v>
      </c>
      <c r="J11" s="34"/>
      <c r="K11" s="34"/>
      <c r="L11" s="34"/>
      <c r="M11" s="34"/>
      <c r="N11" s="34"/>
    </row>
    <row r="12" spans="1:18" x14ac:dyDescent="0.25">
      <c r="A12" s="26" t="s">
        <v>6</v>
      </c>
      <c r="B12" s="26" t="s">
        <v>3</v>
      </c>
      <c r="C12" s="1" t="s">
        <v>5</v>
      </c>
      <c r="D12" s="2" t="s">
        <v>10</v>
      </c>
      <c r="E12" s="2" t="s">
        <v>7</v>
      </c>
      <c r="F12" s="2">
        <v>2805</v>
      </c>
      <c r="G12" s="2">
        <v>2807</v>
      </c>
      <c r="H12" s="2">
        <v>3083</v>
      </c>
      <c r="I12" s="3" t="s">
        <v>5</v>
      </c>
      <c r="J12" s="4" t="s">
        <v>10</v>
      </c>
      <c r="K12" s="4" t="s">
        <v>7</v>
      </c>
      <c r="L12" s="4">
        <v>2805</v>
      </c>
      <c r="M12" s="4">
        <v>2807</v>
      </c>
      <c r="N12" s="4">
        <v>3083</v>
      </c>
    </row>
    <row r="13" spans="1:18" x14ac:dyDescent="0.25">
      <c r="A13" s="26"/>
      <c r="B13" s="29">
        <v>5116</v>
      </c>
      <c r="C13" s="29">
        <v>5741</v>
      </c>
      <c r="D13" s="29">
        <v>5747</v>
      </c>
      <c r="E13" s="29">
        <v>5102</v>
      </c>
      <c r="F13" s="29">
        <v>5834</v>
      </c>
      <c r="G13" s="29">
        <v>5990</v>
      </c>
      <c r="H13" s="29">
        <v>5103</v>
      </c>
      <c r="I13" s="29">
        <v>5499</v>
      </c>
      <c r="J13" s="29">
        <v>5331</v>
      </c>
      <c r="K13" s="29">
        <v>13154</v>
      </c>
      <c r="L13" s="29">
        <v>8701</v>
      </c>
      <c r="M13" s="29">
        <v>43964</v>
      </c>
      <c r="N13" s="30">
        <v>16335</v>
      </c>
    </row>
    <row r="14" spans="1:18" x14ac:dyDescent="0.25">
      <c r="A14" s="26"/>
      <c r="B14" s="29">
        <v>4898</v>
      </c>
      <c r="C14" s="29">
        <v>5340</v>
      </c>
      <c r="D14" s="29">
        <v>5461</v>
      </c>
      <c r="E14" s="29">
        <v>5251</v>
      </c>
      <c r="F14" s="29">
        <v>5976</v>
      </c>
      <c r="G14" s="29">
        <v>6207</v>
      </c>
      <c r="H14" s="29">
        <v>5327</v>
      </c>
      <c r="I14" s="29">
        <v>5372</v>
      </c>
      <c r="J14" s="29">
        <v>5849</v>
      </c>
      <c r="K14" s="29">
        <v>12602</v>
      </c>
      <c r="L14" s="29">
        <v>8290</v>
      </c>
      <c r="M14" s="29">
        <v>43118</v>
      </c>
      <c r="N14" s="30">
        <v>16873</v>
      </c>
      <c r="P14" s="30"/>
      <c r="Q14" s="30"/>
      <c r="R14" s="30"/>
    </row>
    <row r="15" spans="1:18" x14ac:dyDescent="0.25">
      <c r="A15" s="26"/>
      <c r="B15" s="29">
        <v>4840</v>
      </c>
      <c r="C15" s="29">
        <v>5335</v>
      </c>
      <c r="D15" s="29">
        <v>5536</v>
      </c>
      <c r="E15" s="29">
        <v>4852</v>
      </c>
      <c r="F15" s="29">
        <v>5797</v>
      </c>
      <c r="G15" s="29">
        <v>5910</v>
      </c>
      <c r="H15" s="29">
        <v>5216</v>
      </c>
      <c r="I15" s="29">
        <v>5481</v>
      </c>
      <c r="J15" s="29">
        <v>5144</v>
      </c>
      <c r="K15" s="29">
        <v>13206</v>
      </c>
      <c r="L15" s="29">
        <v>8375</v>
      </c>
      <c r="M15" s="29">
        <v>42380</v>
      </c>
      <c r="N15" s="30">
        <v>16512</v>
      </c>
    </row>
    <row r="16" spans="1:18" x14ac:dyDescent="0.25">
      <c r="A16" s="26"/>
      <c r="B16" s="26">
        <f>AVERAGE(B13:B15)</f>
        <v>4951.333333333333</v>
      </c>
      <c r="C16" s="26">
        <f t="shared" ref="C16:K16" si="2">AVERAGE(C13:C15)</f>
        <v>5472</v>
      </c>
      <c r="D16" s="26">
        <f t="shared" si="2"/>
        <v>5581.333333333333</v>
      </c>
      <c r="E16" s="26">
        <f t="shared" si="2"/>
        <v>5068.333333333333</v>
      </c>
      <c r="F16" s="26">
        <f t="shared" si="2"/>
        <v>5869</v>
      </c>
      <c r="G16" s="26">
        <f t="shared" si="2"/>
        <v>6035.666666666667</v>
      </c>
      <c r="H16" s="26">
        <f t="shared" si="2"/>
        <v>5215.333333333333</v>
      </c>
      <c r="I16" s="26">
        <f t="shared" si="2"/>
        <v>5450.666666666667</v>
      </c>
      <c r="J16" s="26">
        <f t="shared" si="2"/>
        <v>5441.333333333333</v>
      </c>
      <c r="K16" s="26">
        <f t="shared" si="2"/>
        <v>12987.333333333334</v>
      </c>
      <c r="L16" s="26">
        <f>AVERAGE(L13:L15)</f>
        <v>8455.3333333333339</v>
      </c>
      <c r="M16" s="26">
        <f>AVERAGE(M13:M15)</f>
        <v>43154</v>
      </c>
      <c r="N16" s="26">
        <f>AVERAGE(N13:N15)</f>
        <v>16573.333333333332</v>
      </c>
    </row>
    <row r="17" spans="1:14" x14ac:dyDescent="0.25">
      <c r="A17" s="26"/>
      <c r="B17" s="26"/>
      <c r="C17" s="26">
        <f>C16-$C$16</f>
        <v>0</v>
      </c>
      <c r="D17" s="26">
        <f>D16-$D$16</f>
        <v>0</v>
      </c>
      <c r="E17" s="26">
        <f>E16-$C$16</f>
        <v>-403.66666666666697</v>
      </c>
      <c r="F17" s="26">
        <f>F16-$D$16</f>
        <v>287.66666666666697</v>
      </c>
      <c r="G17" s="26">
        <f t="shared" ref="G17:H17" si="3">G16-$D$16</f>
        <v>454.33333333333394</v>
      </c>
      <c r="H17" s="26">
        <f t="shared" si="3"/>
        <v>-366</v>
      </c>
      <c r="I17" s="26">
        <f>I16-$I$16</f>
        <v>0</v>
      </c>
      <c r="J17" s="26"/>
      <c r="K17" s="26">
        <f t="shared" ref="K17:L17" si="4">K16-$I$16</f>
        <v>7536.666666666667</v>
      </c>
      <c r="L17" s="26">
        <f t="shared" si="4"/>
        <v>3004.666666666667</v>
      </c>
      <c r="M17" s="26">
        <f>M16-$I$16</f>
        <v>37703.333333333336</v>
      </c>
      <c r="N17" s="26">
        <f>N16-$I$16</f>
        <v>11122.666666666664</v>
      </c>
    </row>
    <row r="18" spans="1:14" x14ac:dyDescent="0.25">
      <c r="A18" s="26" t="s">
        <v>8</v>
      </c>
      <c r="B18" s="26"/>
      <c r="C18" s="26"/>
      <c r="D18" s="26"/>
      <c r="E18" s="26">
        <f>E17/E7</f>
        <v>-1994.4005133440196</v>
      </c>
      <c r="F18" s="26">
        <f t="shared" ref="F18:M18" si="5">F17/F7</f>
        <v>795.90518939361459</v>
      </c>
      <c r="G18" s="26">
        <f t="shared" si="5"/>
        <v>1229.5895394412685</v>
      </c>
      <c r="H18" s="26">
        <f t="shared" si="5"/>
        <v>-2165.680444602443</v>
      </c>
      <c r="I18" s="26"/>
      <c r="J18" s="26"/>
      <c r="K18" s="26">
        <f t="shared" si="5"/>
        <v>29336.967520001312</v>
      </c>
      <c r="L18" s="26">
        <f t="shared" si="5"/>
        <v>15549.42169952173</v>
      </c>
      <c r="M18" s="26">
        <f t="shared" si="5"/>
        <v>169073.23805863803</v>
      </c>
      <c r="N18" s="26">
        <f>N17/N7</f>
        <v>68573.776646815226</v>
      </c>
    </row>
    <row r="19" spans="1:14" x14ac:dyDescent="0.25">
      <c r="A19" s="26" t="s">
        <v>9</v>
      </c>
      <c r="B19" s="26"/>
      <c r="C19" s="26"/>
      <c r="D19" s="26"/>
      <c r="E19" s="26"/>
      <c r="F19" s="26"/>
      <c r="G19" s="26"/>
      <c r="H19" s="26"/>
      <c r="I19" s="26"/>
      <c r="J19" s="26"/>
      <c r="K19" s="26">
        <f>K18/1000</f>
        <v>29.336967520001313</v>
      </c>
      <c r="L19" s="26">
        <f t="shared" ref="L19:N19" si="6">L18/1000</f>
        <v>15.54942169952173</v>
      </c>
      <c r="M19" s="26">
        <f t="shared" si="6"/>
        <v>169.07323805863803</v>
      </c>
      <c r="N19" s="26">
        <f t="shared" si="6"/>
        <v>68.573776646815219</v>
      </c>
    </row>
    <row r="20" spans="1:14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>
        <f>K19/$K$19</f>
        <v>1</v>
      </c>
      <c r="L20" s="26">
        <f t="shared" ref="L20:N20" si="7">L19/$K$19</f>
        <v>0.53002825492854599</v>
      </c>
      <c r="M20" s="26">
        <f t="shared" si="7"/>
        <v>5.7631463764401527</v>
      </c>
      <c r="N20" s="26">
        <f t="shared" si="7"/>
        <v>2.3374527922854704</v>
      </c>
    </row>
    <row r="21" spans="1:14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>
        <f>K20*100</f>
        <v>100</v>
      </c>
      <c r="L21" s="26">
        <f t="shared" ref="L21:N21" si="8">L20*100</f>
        <v>53.002825492854598</v>
      </c>
      <c r="M21" s="26">
        <f>M20*100</f>
        <v>576.31463764401531</v>
      </c>
      <c r="N21" s="26">
        <f t="shared" si="8"/>
        <v>233.74527922854705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opLeftCell="A4" workbookViewId="0">
      <selection activeCell="K21" sqref="K21:N21"/>
    </sheetView>
  </sheetViews>
  <sheetFormatPr defaultRowHeight="15" x14ac:dyDescent="0.25"/>
  <sheetData>
    <row r="1" spans="1:14" x14ac:dyDescent="0.25">
      <c r="A1" s="30"/>
      <c r="B1" s="30"/>
      <c r="C1" s="31" t="s">
        <v>0</v>
      </c>
      <c r="D1" s="32"/>
      <c r="E1" s="32"/>
      <c r="F1" s="32"/>
      <c r="G1" s="32"/>
      <c r="H1" s="32"/>
      <c r="I1" s="33" t="s">
        <v>1</v>
      </c>
      <c r="J1" s="34"/>
      <c r="K1" s="34"/>
      <c r="L1" s="34"/>
      <c r="M1" s="34"/>
      <c r="N1" s="34"/>
    </row>
    <row r="2" spans="1:14" x14ac:dyDescent="0.25">
      <c r="A2" s="30" t="s">
        <v>2</v>
      </c>
      <c r="B2" s="30" t="s">
        <v>3</v>
      </c>
      <c r="C2" s="1" t="s">
        <v>5</v>
      </c>
      <c r="D2" s="2" t="s">
        <v>10</v>
      </c>
      <c r="E2" s="2" t="s">
        <v>7</v>
      </c>
      <c r="F2" s="2">
        <v>2805</v>
      </c>
      <c r="G2" s="2">
        <v>2807</v>
      </c>
      <c r="H2" s="2">
        <v>3083</v>
      </c>
      <c r="I2" s="3" t="s">
        <v>5</v>
      </c>
      <c r="J2" s="4" t="s">
        <v>10</v>
      </c>
      <c r="K2" s="4" t="s">
        <v>7</v>
      </c>
      <c r="L2" s="4">
        <v>2805</v>
      </c>
      <c r="M2" s="4">
        <v>2807</v>
      </c>
      <c r="N2" s="4">
        <v>3083</v>
      </c>
    </row>
    <row r="3" spans="1:14" x14ac:dyDescent="0.25">
      <c r="A3" s="30"/>
      <c r="B3" s="30">
        <v>4.0800001472234726E-2</v>
      </c>
      <c r="C3" s="30">
        <v>0.23870000243186951</v>
      </c>
      <c r="D3" s="30">
        <v>0.33129999041557312</v>
      </c>
      <c r="E3" s="30">
        <v>0.23919999599456787</v>
      </c>
      <c r="F3" s="30">
        <v>0.39480000734329224</v>
      </c>
      <c r="G3" s="30">
        <v>0.32929998636245728</v>
      </c>
      <c r="H3" s="30">
        <v>0.25740000605583191</v>
      </c>
      <c r="I3" s="30">
        <v>0.16840000450611115</v>
      </c>
      <c r="J3" s="30">
        <v>0.25350001454353333</v>
      </c>
      <c r="K3" s="30">
        <v>0.19920000433921814</v>
      </c>
      <c r="L3" s="30">
        <v>0.18449999392032623</v>
      </c>
      <c r="M3" s="30">
        <v>0.13490000367164612</v>
      </c>
      <c r="N3" s="30">
        <v>0.23520000278949738</v>
      </c>
    </row>
    <row r="4" spans="1:14" x14ac:dyDescent="0.25">
      <c r="A4" s="30"/>
      <c r="B4" s="30">
        <v>4.0800001472234726E-2</v>
      </c>
      <c r="C4" s="30">
        <v>0.25299999117851257</v>
      </c>
      <c r="D4" s="30">
        <v>0.32879999279975891</v>
      </c>
      <c r="E4" s="30">
        <v>0.22280000150203705</v>
      </c>
      <c r="F4" s="30">
        <v>0.39599999785423279</v>
      </c>
      <c r="G4" s="30">
        <v>0.33500000834465027</v>
      </c>
      <c r="H4" s="30">
        <v>0.25130000710487366</v>
      </c>
      <c r="I4" s="30">
        <v>0.16990000009536743</v>
      </c>
      <c r="J4" s="30">
        <v>0.2791999876499176</v>
      </c>
      <c r="K4" s="30">
        <v>0.19830000400543213</v>
      </c>
      <c r="L4" s="30">
        <v>0.19210000336170197</v>
      </c>
      <c r="M4" s="30">
        <v>0.14440000057220459</v>
      </c>
      <c r="N4" s="30">
        <v>0.24650000035762787</v>
      </c>
    </row>
    <row r="5" spans="1:14" x14ac:dyDescent="0.25">
      <c r="A5" s="30"/>
      <c r="B5" s="30">
        <v>4.179999977350235E-2</v>
      </c>
      <c r="C5" s="30">
        <v>0.21860000491142273</v>
      </c>
      <c r="D5" s="30">
        <v>0.33390000462532043</v>
      </c>
      <c r="E5" s="30">
        <v>0.22130000591278076</v>
      </c>
      <c r="F5" s="30">
        <v>0.39620000123977661</v>
      </c>
      <c r="G5" s="30">
        <v>0.34540000557899475</v>
      </c>
      <c r="H5" s="30">
        <v>0.26190000772476196</v>
      </c>
      <c r="I5" s="30">
        <v>0.17020000517368317</v>
      </c>
      <c r="J5" s="30">
        <v>0.26969999074935913</v>
      </c>
      <c r="K5" s="30">
        <v>0.18850000202655792</v>
      </c>
      <c r="L5" s="30">
        <v>0.17749999463558197</v>
      </c>
      <c r="M5" s="30">
        <v>0.14390000700950623</v>
      </c>
      <c r="N5" s="30">
        <v>0.23100000619888306</v>
      </c>
    </row>
    <row r="6" spans="1:14" x14ac:dyDescent="0.25">
      <c r="A6" s="30"/>
      <c r="B6" s="30">
        <f>AVERAGE(B3:B5)</f>
        <v>4.1133334239323936E-2</v>
      </c>
      <c r="C6" s="30">
        <f t="shared" ref="C6:N6" si="0">AVERAGE(C3:C5)</f>
        <v>0.23676666617393494</v>
      </c>
      <c r="D6" s="30">
        <f t="shared" si="0"/>
        <v>0.33133332928021747</v>
      </c>
      <c r="E6" s="30">
        <f t="shared" si="0"/>
        <v>0.22776666780312857</v>
      </c>
      <c r="F6" s="30">
        <f t="shared" si="0"/>
        <v>0.3956666688124339</v>
      </c>
      <c r="G6" s="30">
        <f t="shared" si="0"/>
        <v>0.33656666676203412</v>
      </c>
      <c r="H6" s="30">
        <f t="shared" si="0"/>
        <v>0.25686667362848919</v>
      </c>
      <c r="I6" s="30">
        <f t="shared" si="0"/>
        <v>0.16950000325838724</v>
      </c>
      <c r="J6" s="30">
        <f t="shared" si="0"/>
        <v>0.26746666431427002</v>
      </c>
      <c r="K6" s="30">
        <f t="shared" si="0"/>
        <v>0.19533333679040274</v>
      </c>
      <c r="L6" s="30">
        <f t="shared" si="0"/>
        <v>0.18469999730587006</v>
      </c>
      <c r="M6" s="30">
        <f t="shared" si="0"/>
        <v>0.14106667041778564</v>
      </c>
      <c r="N6" s="30">
        <f t="shared" si="0"/>
        <v>0.23756666978200278</v>
      </c>
    </row>
    <row r="7" spans="1:14" x14ac:dyDescent="0.25">
      <c r="A7" s="30"/>
      <c r="B7" s="30">
        <f>B6-$B$6</f>
        <v>0</v>
      </c>
      <c r="C7" s="30">
        <f t="shared" ref="C7:N7" si="1">C6-$B$6</f>
        <v>0.19563333193461099</v>
      </c>
      <c r="D7" s="30">
        <f t="shared" si="1"/>
        <v>0.29019999504089355</v>
      </c>
      <c r="E7" s="30">
        <f t="shared" si="1"/>
        <v>0.18663333356380463</v>
      </c>
      <c r="F7" s="30">
        <f t="shared" si="1"/>
        <v>0.35453333457310998</v>
      </c>
      <c r="G7" s="30">
        <f t="shared" si="1"/>
        <v>0.2954333325227102</v>
      </c>
      <c r="H7" s="30">
        <f t="shared" si="1"/>
        <v>0.21573333938916525</v>
      </c>
      <c r="I7" s="30">
        <f t="shared" si="1"/>
        <v>0.1283666690190633</v>
      </c>
      <c r="J7" s="30">
        <f t="shared" si="1"/>
        <v>0.22633333007494608</v>
      </c>
      <c r="K7" s="30">
        <f t="shared" si="1"/>
        <v>0.1542000025510788</v>
      </c>
      <c r="L7" s="30">
        <f t="shared" si="1"/>
        <v>0.14356666306654611</v>
      </c>
      <c r="M7" s="30">
        <f t="shared" si="1"/>
        <v>9.9933336178461701E-2</v>
      </c>
      <c r="N7" s="30">
        <f t="shared" si="1"/>
        <v>0.19643333554267883</v>
      </c>
    </row>
    <row r="8" spans="1:14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4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0"/>
      <c r="B11" s="30"/>
      <c r="C11" s="31" t="s">
        <v>0</v>
      </c>
      <c r="D11" s="32"/>
      <c r="E11" s="32"/>
      <c r="F11" s="32"/>
      <c r="G11" s="32"/>
      <c r="H11" s="32"/>
      <c r="I11" s="33" t="s">
        <v>1</v>
      </c>
      <c r="J11" s="34"/>
      <c r="K11" s="34"/>
      <c r="L11" s="34"/>
      <c r="M11" s="34"/>
      <c r="N11" s="34"/>
    </row>
    <row r="12" spans="1:14" x14ac:dyDescent="0.25">
      <c r="A12" s="30" t="s">
        <v>6</v>
      </c>
      <c r="B12" s="30" t="s">
        <v>3</v>
      </c>
      <c r="C12" s="1" t="s">
        <v>5</v>
      </c>
      <c r="D12" s="2" t="s">
        <v>10</v>
      </c>
      <c r="E12" s="2" t="s">
        <v>7</v>
      </c>
      <c r="F12" s="2">
        <v>2805</v>
      </c>
      <c r="G12" s="2">
        <v>2807</v>
      </c>
      <c r="H12" s="2">
        <v>3083</v>
      </c>
      <c r="I12" s="3" t="s">
        <v>5</v>
      </c>
      <c r="J12" s="4" t="s">
        <v>10</v>
      </c>
      <c r="K12" s="4" t="s">
        <v>7</v>
      </c>
      <c r="L12" s="4">
        <v>2805</v>
      </c>
      <c r="M12" s="4">
        <v>2807</v>
      </c>
      <c r="N12" s="4">
        <v>3083</v>
      </c>
    </row>
    <row r="13" spans="1:14" x14ac:dyDescent="0.25">
      <c r="A13" s="30"/>
      <c r="B13" s="30">
        <v>8661</v>
      </c>
      <c r="C13" s="30">
        <v>9489</v>
      </c>
      <c r="D13" s="30">
        <v>10086</v>
      </c>
      <c r="E13" s="30">
        <v>9290</v>
      </c>
      <c r="F13" s="30">
        <v>10529</v>
      </c>
      <c r="G13" s="30">
        <v>9803</v>
      </c>
      <c r="H13" s="30">
        <v>9627</v>
      </c>
      <c r="I13" s="30">
        <v>9191</v>
      </c>
      <c r="J13" s="30">
        <v>9811</v>
      </c>
      <c r="K13" s="30">
        <v>18897</v>
      </c>
      <c r="L13" s="30">
        <v>15090</v>
      </c>
      <c r="M13" s="30">
        <v>44035</v>
      </c>
      <c r="N13" s="30">
        <v>33071</v>
      </c>
    </row>
    <row r="14" spans="1:14" x14ac:dyDescent="0.25">
      <c r="A14" s="30"/>
      <c r="B14" s="30">
        <v>8579</v>
      </c>
      <c r="C14" s="30">
        <v>8957</v>
      </c>
      <c r="D14" s="30">
        <v>10483</v>
      </c>
      <c r="E14" s="30">
        <v>9328</v>
      </c>
      <c r="F14" s="30">
        <v>10972</v>
      </c>
      <c r="G14" s="30">
        <v>10218</v>
      </c>
      <c r="H14" s="30">
        <v>9628</v>
      </c>
      <c r="I14" s="30">
        <v>9332</v>
      </c>
      <c r="J14" s="30">
        <v>9632</v>
      </c>
      <c r="K14" s="30">
        <v>19511</v>
      </c>
      <c r="L14" s="30">
        <v>15227</v>
      </c>
      <c r="M14" s="30">
        <v>42335</v>
      </c>
      <c r="N14" s="30">
        <v>29913</v>
      </c>
    </row>
    <row r="15" spans="1:14" x14ac:dyDescent="0.25">
      <c r="A15" s="30"/>
      <c r="B15" s="30">
        <v>8764</v>
      </c>
      <c r="C15" s="30">
        <v>9238</v>
      </c>
      <c r="D15" s="30">
        <v>10176</v>
      </c>
      <c r="E15" s="30">
        <v>8979</v>
      </c>
      <c r="F15" s="30">
        <v>10175</v>
      </c>
      <c r="G15" s="30">
        <v>10091</v>
      </c>
      <c r="H15" s="30">
        <v>9398</v>
      </c>
      <c r="I15" s="30">
        <v>9226</v>
      </c>
      <c r="J15" s="30">
        <v>9904</v>
      </c>
      <c r="K15" s="30">
        <v>17934</v>
      </c>
      <c r="L15" s="30">
        <v>14941</v>
      </c>
      <c r="M15" s="30">
        <v>40338</v>
      </c>
      <c r="N15" s="30">
        <v>28550</v>
      </c>
    </row>
    <row r="16" spans="1:14" x14ac:dyDescent="0.25">
      <c r="A16" s="30"/>
      <c r="B16" s="30">
        <f>AVERAGE(B13:B15)</f>
        <v>8668</v>
      </c>
      <c r="C16" s="30">
        <f t="shared" ref="C16:K16" si="2">AVERAGE(C13:C15)</f>
        <v>9228</v>
      </c>
      <c r="D16" s="30">
        <f t="shared" si="2"/>
        <v>10248.333333333334</v>
      </c>
      <c r="E16" s="30">
        <f t="shared" si="2"/>
        <v>9199</v>
      </c>
      <c r="F16" s="30">
        <f t="shared" si="2"/>
        <v>10558.666666666666</v>
      </c>
      <c r="G16" s="30">
        <f t="shared" si="2"/>
        <v>10037.333333333334</v>
      </c>
      <c r="H16" s="30">
        <f t="shared" si="2"/>
        <v>9551</v>
      </c>
      <c r="I16" s="30">
        <f t="shared" si="2"/>
        <v>9249.6666666666661</v>
      </c>
      <c r="J16" s="30">
        <f t="shared" si="2"/>
        <v>9782.3333333333339</v>
      </c>
      <c r="K16" s="30">
        <f t="shared" si="2"/>
        <v>18780.666666666668</v>
      </c>
      <c r="L16" s="30">
        <f>AVERAGE(L13:L15)</f>
        <v>15086</v>
      </c>
      <c r="M16" s="30">
        <f>AVERAGE(M13:M15)</f>
        <v>42236</v>
      </c>
      <c r="N16" s="30">
        <f>AVERAGE(N13:N15)</f>
        <v>30511.333333333332</v>
      </c>
    </row>
    <row r="17" spans="1:14" x14ac:dyDescent="0.25">
      <c r="A17" s="30"/>
      <c r="B17" s="30"/>
      <c r="C17" s="30">
        <f>C16-$C$16</f>
        <v>0</v>
      </c>
      <c r="D17" s="30">
        <f>D16-$D$16</f>
        <v>0</v>
      </c>
      <c r="E17" s="30">
        <f>E16-$C$16</f>
        <v>-29</v>
      </c>
      <c r="F17" s="30">
        <f>F16-$D$16</f>
        <v>310.33333333333212</v>
      </c>
      <c r="G17" s="30">
        <f t="shared" ref="G17:H17" si="3">G16-$D$16</f>
        <v>-211</v>
      </c>
      <c r="H17" s="30">
        <f t="shared" si="3"/>
        <v>-697.33333333333394</v>
      </c>
      <c r="I17" s="30">
        <f>I16-$I$16</f>
        <v>0</v>
      </c>
      <c r="J17" s="30"/>
      <c r="K17" s="30">
        <f t="shared" ref="K17:L17" si="4">K16-$I$16</f>
        <v>9531.0000000000018</v>
      </c>
      <c r="L17" s="30">
        <f t="shared" si="4"/>
        <v>5836.3333333333339</v>
      </c>
      <c r="M17" s="30">
        <f>M16-$I$16</f>
        <v>32986.333333333336</v>
      </c>
      <c r="N17" s="30">
        <f>N16-$I$16</f>
        <v>21261.666666666664</v>
      </c>
    </row>
    <row r="18" spans="1:14" x14ac:dyDescent="0.25">
      <c r="A18" s="30" t="s">
        <v>8</v>
      </c>
      <c r="B18" s="30"/>
      <c r="C18" s="30"/>
      <c r="D18" s="30"/>
      <c r="E18" s="30">
        <f>E17/E7</f>
        <v>-155.384889967074</v>
      </c>
      <c r="F18" s="30">
        <f t="shared" ref="F18:M18" si="5">F17/F7</f>
        <v>875.32906801838919</v>
      </c>
      <c r="G18" s="30">
        <f t="shared" si="5"/>
        <v>-714.20512437871332</v>
      </c>
      <c r="H18" s="30">
        <f t="shared" si="5"/>
        <v>-3232.385570574244</v>
      </c>
      <c r="I18" s="30"/>
      <c r="J18" s="30"/>
      <c r="K18" s="30">
        <f t="shared" si="5"/>
        <v>61809.337498829518</v>
      </c>
      <c r="L18" s="30">
        <f t="shared" si="5"/>
        <v>40652.427302207849</v>
      </c>
      <c r="M18" s="30">
        <f t="shared" si="5"/>
        <v>330083.37952838972</v>
      </c>
      <c r="N18" s="30">
        <f>N17/N7</f>
        <v>108238.58693804631</v>
      </c>
    </row>
    <row r="19" spans="1:14" x14ac:dyDescent="0.25">
      <c r="A19" s="30" t="s">
        <v>9</v>
      </c>
      <c r="B19" s="30"/>
      <c r="C19" s="30"/>
      <c r="D19" s="30"/>
      <c r="E19" s="30"/>
      <c r="F19" s="30"/>
      <c r="G19" s="30"/>
      <c r="H19" s="30"/>
      <c r="I19" s="30"/>
      <c r="J19" s="30"/>
      <c r="K19" s="30">
        <f>K18/1000</f>
        <v>61.809337498829521</v>
      </c>
      <c r="L19" s="30">
        <f t="shared" ref="L19:N19" si="6">L18/1000</f>
        <v>40.652427302207848</v>
      </c>
      <c r="M19" s="30">
        <f t="shared" si="6"/>
        <v>330.08337952838974</v>
      </c>
      <c r="N19" s="30">
        <f t="shared" si="6"/>
        <v>108.23858693804631</v>
      </c>
    </row>
    <row r="20" spans="1:14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>
        <f>K19/$K$19</f>
        <v>1</v>
      </c>
      <c r="L20" s="30">
        <f t="shared" ref="L20:N20" si="7">L19/$K$19</f>
        <v>0.65770689263539961</v>
      </c>
      <c r="M20" s="30">
        <f t="shared" si="7"/>
        <v>5.3403481235281074</v>
      </c>
      <c r="N20" s="30">
        <f t="shared" si="7"/>
        <v>1.7511688576195468</v>
      </c>
    </row>
    <row r="21" spans="1:14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>
        <f>K20*100</f>
        <v>100</v>
      </c>
      <c r="L21" s="30">
        <f t="shared" ref="L21:N21" si="8">L20*100</f>
        <v>65.770689263539964</v>
      </c>
      <c r="M21" s="30">
        <f>M20*100</f>
        <v>534.03481235281072</v>
      </c>
      <c r="N21" s="30">
        <f t="shared" si="8"/>
        <v>175.11688576195468</v>
      </c>
    </row>
  </sheetData>
  <mergeCells count="4">
    <mergeCell ref="C1:H1"/>
    <mergeCell ref="I1:N1"/>
    <mergeCell ref="C11:H11"/>
    <mergeCell ref="I11:N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D2" sqref="D2"/>
    </sheetView>
  </sheetViews>
  <sheetFormatPr defaultRowHeight="15" x14ac:dyDescent="0.25"/>
  <sheetData>
    <row r="1" spans="1:5" x14ac:dyDescent="0.25">
      <c r="A1" s="30"/>
      <c r="B1" s="30" t="s">
        <v>6</v>
      </c>
      <c r="C1" s="30" t="s">
        <v>19</v>
      </c>
      <c r="D1" s="30" t="s">
        <v>18</v>
      </c>
      <c r="E1" s="30" t="s">
        <v>14</v>
      </c>
    </row>
    <row r="2" spans="1:5" x14ac:dyDescent="0.25">
      <c r="A2" s="30" t="s">
        <v>15</v>
      </c>
      <c r="B2" s="30">
        <v>100</v>
      </c>
      <c r="C2" s="30">
        <v>24.149048538425024</v>
      </c>
      <c r="D2" s="30">
        <v>486.1893359305692</v>
      </c>
      <c r="E2" s="30">
        <v>152.07581654526601</v>
      </c>
    </row>
    <row r="3" spans="1:5" x14ac:dyDescent="0.25">
      <c r="A3" s="30" t="s">
        <v>16</v>
      </c>
      <c r="B3" s="30">
        <v>100</v>
      </c>
      <c r="C3" s="30">
        <v>53.002825492854598</v>
      </c>
      <c r="D3" s="30">
        <v>576.31463764401531</v>
      </c>
      <c r="E3" s="30">
        <v>233.74527922854705</v>
      </c>
    </row>
    <row r="4" spans="1:5" x14ac:dyDescent="0.25">
      <c r="A4" s="30" t="s">
        <v>17</v>
      </c>
      <c r="B4" s="30">
        <v>100</v>
      </c>
      <c r="C4" s="30">
        <v>65.770689263539964</v>
      </c>
      <c r="D4" s="30">
        <v>534.03481235281072</v>
      </c>
      <c r="E4" s="30">
        <v>175.11688576195468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20211006_khd4</vt:lpstr>
      <vt:lpstr>20211021_khd4</vt:lpstr>
      <vt:lpstr>20211010_khd4</vt:lpstr>
      <vt:lpstr>cumulative</vt:lpstr>
      <vt:lpstr>20211007_rrm4</vt:lpstr>
      <vt:lpstr>20211014_rrm4</vt:lpstr>
      <vt:lpstr>20211021_rrm4</vt:lpstr>
      <vt:lpstr>20211029_rrm4</vt:lpstr>
      <vt:lpstr>cumulative_rrm4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Srimeenakshi</dc:creator>
  <cp:lastModifiedBy>Srimeenakshi</cp:lastModifiedBy>
  <dcterms:created xsi:type="dcterms:W3CDTF">2021-10-08T10:38:56Z</dcterms:created>
  <dcterms:modified xsi:type="dcterms:W3CDTF">2021-11-23T15:46:04Z</dcterms:modified>
</cp:coreProperties>
</file>